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Questa_cartella_di_lavoro" defaultThemeVersion="164011"/>
  <mc:AlternateContent xmlns:mc="http://schemas.openxmlformats.org/markup-compatibility/2006">
    <mc:Choice Requires="x15">
      <x15ac:absPath xmlns:x15ac="http://schemas.microsoft.com/office/spreadsheetml/2010/11/ac" url="D:\Dati\Profili\iv53430\Desktop\"/>
    </mc:Choice>
  </mc:AlternateContent>
  <workbookProtection workbookAlgorithmName="SHA-512" workbookHashValue="wEbpAhGOiBzEZ0Qiyrf9SaBLEkrafW2gveBHZ/j1jE9gDtNB0l6GnDQzdi3F6iJ66/F4onEONP+1eBQvK+z4hw==" workbookSaltValue="Ftf39qV1KmoE1azLtnsb3A==" workbookSpinCount="100000" lockStructure="1"/>
  <bookViews>
    <workbookView xWindow="0" yWindow="0" windowWidth="28800" windowHeight="12300" tabRatio="930"/>
  </bookViews>
  <sheets>
    <sheet name="1_Impresa_segnalante" sheetId="18" r:id="rId1"/>
    <sheet name="Appendice A._rischi fisici" sheetId="17" r:id="rId2"/>
    <sheet name="2_Governance" sheetId="19" r:id="rId3"/>
    <sheet name="3_Sottoscrizione" sheetId="20" r:id="rId4"/>
    <sheet name="4_Investimenti" sheetId="5" r:id="rId5"/>
    <sheet name="elenco-menù sottoscrizione" sheetId="21" state="hidden" r:id="rId6"/>
    <sheet name="elenco governance investimenti" sheetId="15" state="hidden" r:id="rId7"/>
    <sheet name="summary_governance" sheetId="23" state="hidden" r:id="rId8"/>
    <sheet name="summary_investimenti" sheetId="24" state="hidden" r:id="rId9"/>
    <sheet name="summary_sottoscrizione" sheetId="22" state="hidden" r:id="rId10"/>
  </sheets>
  <definedNames>
    <definedName name="_xlnm._FilterDatabase" localSheetId="8" hidden="1">summary_investimenti!$A$2:$G$19</definedName>
    <definedName name="country">'1_Impresa_segnalante'!#REF!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29" i="22" l="1"/>
  <c r="C327" i="22"/>
  <c r="C325" i="22"/>
  <c r="C328" i="22"/>
  <c r="C326" i="22"/>
  <c r="C324" i="22"/>
  <c r="C323" i="22"/>
  <c r="C322" i="22"/>
  <c r="C321" i="22"/>
  <c r="C319" i="22"/>
  <c r="C320" i="22"/>
  <c r="C318" i="22"/>
  <c r="C317" i="22"/>
  <c r="C315" i="22"/>
  <c r="C316" i="22"/>
  <c r="C314" i="22"/>
  <c r="C313" i="22"/>
  <c r="C311" i="22"/>
  <c r="C309" i="22"/>
  <c r="C307" i="22"/>
  <c r="C305" i="22"/>
  <c r="C303" i="22"/>
  <c r="C301" i="22"/>
  <c r="C299" i="22"/>
  <c r="C312" i="22"/>
  <c r="C310" i="22"/>
  <c r="C308" i="22"/>
  <c r="C306" i="22"/>
  <c r="C304" i="22"/>
  <c r="C302" i="22"/>
  <c r="C300" i="22"/>
  <c r="C298" i="22"/>
  <c r="C297" i="22"/>
  <c r="C296" i="22"/>
  <c r="C295" i="22"/>
  <c r="C294" i="22"/>
  <c r="C293" i="22"/>
  <c r="C292" i="22"/>
  <c r="C291" i="22"/>
  <c r="C290" i="22"/>
  <c r="C289" i="22"/>
  <c r="C288" i="22"/>
  <c r="C287" i="22"/>
  <c r="C286" i="22"/>
  <c r="C285" i="22"/>
  <c r="C284" i="22"/>
  <c r="C278" i="22"/>
  <c r="C279" i="22"/>
  <c r="C280" i="22"/>
  <c r="C281" i="22"/>
  <c r="C282" i="22"/>
  <c r="C283" i="22"/>
  <c r="C272" i="22"/>
  <c r="C273" i="22"/>
  <c r="C274" i="22"/>
  <c r="C275" i="22"/>
  <c r="C276" i="22"/>
  <c r="C277" i="22"/>
  <c r="C266" i="22"/>
  <c r="C267" i="22"/>
  <c r="C268" i="22"/>
  <c r="C269" i="22"/>
  <c r="C270" i="22"/>
  <c r="C271" i="22"/>
  <c r="C260" i="22"/>
  <c r="C261" i="22"/>
  <c r="C262" i="22"/>
  <c r="C263" i="22"/>
  <c r="C264" i="22"/>
  <c r="C265" i="22"/>
  <c r="C254" i="22"/>
  <c r="C255" i="22"/>
  <c r="C256" i="22"/>
  <c r="C257" i="22"/>
  <c r="C258" i="22"/>
  <c r="C259" i="22"/>
  <c r="C248" i="22"/>
  <c r="C249" i="22"/>
  <c r="C250" i="22"/>
  <c r="C251" i="22"/>
  <c r="C252" i="22"/>
  <c r="C253" i="22"/>
  <c r="C241" i="22"/>
  <c r="C236" i="22"/>
  <c r="C231" i="22"/>
  <c r="C226" i="22"/>
  <c r="C221" i="22"/>
  <c r="C216" i="22"/>
  <c r="C211" i="22"/>
  <c r="C206" i="22"/>
  <c r="C201" i="22"/>
  <c r="C196" i="22"/>
  <c r="C191" i="22"/>
  <c r="C186" i="22"/>
  <c r="C181" i="22"/>
  <c r="C247" i="22"/>
  <c r="C246" i="22"/>
  <c r="C245" i="22"/>
  <c r="C244" i="22"/>
  <c r="C243" i="22"/>
  <c r="C242" i="22"/>
  <c r="C237" i="22"/>
  <c r="C238" i="22"/>
  <c r="C239" i="22"/>
  <c r="C240" i="22"/>
  <c r="C232" i="22"/>
  <c r="C233" i="22"/>
  <c r="C234" i="22"/>
  <c r="C235" i="22"/>
  <c r="C227" i="22"/>
  <c r="C228" i="22"/>
  <c r="C229" i="22"/>
  <c r="C230" i="22"/>
  <c r="C222" i="22"/>
  <c r="C223" i="22"/>
  <c r="C224" i="22"/>
  <c r="C225" i="22"/>
  <c r="C217" i="22"/>
  <c r="C218" i="22"/>
  <c r="C219" i="22"/>
  <c r="C220" i="22"/>
  <c r="C212" i="22"/>
  <c r="C213" i="22"/>
  <c r="C214" i="22"/>
  <c r="C215" i="22"/>
  <c r="C207" i="22"/>
  <c r="C208" i="22"/>
  <c r="C209" i="22"/>
  <c r="C210" i="22"/>
  <c r="C202" i="22"/>
  <c r="C203" i="22"/>
  <c r="C204" i="22"/>
  <c r="C205" i="22"/>
  <c r="C197" i="22"/>
  <c r="C198" i="22"/>
  <c r="C199" i="22"/>
  <c r="C200" i="22"/>
  <c r="C192" i="22"/>
  <c r="C193" i="22"/>
  <c r="C194" i="22"/>
  <c r="C195" i="22"/>
  <c r="C187" i="22"/>
  <c r="C188" i="22"/>
  <c r="C189" i="22"/>
  <c r="C190" i="22"/>
  <c r="C182" i="22"/>
  <c r="C183" i="22"/>
  <c r="C184" i="22"/>
  <c r="C185" i="22"/>
  <c r="C180" i="22"/>
  <c r="C179" i="22"/>
  <c r="C178" i="22"/>
  <c r="C177" i="22"/>
  <c r="C171" i="22"/>
  <c r="C172" i="22"/>
  <c r="C173" i="22"/>
  <c r="C174" i="22"/>
  <c r="C175" i="22"/>
  <c r="C176" i="22"/>
  <c r="C165" i="22"/>
  <c r="C166" i="22"/>
  <c r="C167" i="22"/>
  <c r="C168" i="22"/>
  <c r="C169" i="22"/>
  <c r="C170" i="22"/>
  <c r="C159" i="22"/>
  <c r="C160" i="22"/>
  <c r="C161" i="22"/>
  <c r="C162" i="22"/>
  <c r="C163" i="22"/>
  <c r="C164" i="22"/>
  <c r="C153" i="22"/>
  <c r="C154" i="22"/>
  <c r="C155" i="22"/>
  <c r="C156" i="22"/>
  <c r="C157" i="22"/>
  <c r="C158" i="22"/>
  <c r="C147" i="22"/>
  <c r="C148" i="22"/>
  <c r="C149" i="22"/>
  <c r="C150" i="22"/>
  <c r="C151" i="22"/>
  <c r="C152" i="22"/>
  <c r="C141" i="22"/>
  <c r="C142" i="22"/>
  <c r="C143" i="22"/>
  <c r="C144" i="22"/>
  <c r="C145" i="22"/>
  <c r="C146" i="22"/>
  <c r="C135" i="22"/>
  <c r="C136" i="22"/>
  <c r="C137" i="22"/>
  <c r="C138" i="22"/>
  <c r="C139" i="22"/>
  <c r="C140" i="22"/>
  <c r="C129" i="22"/>
  <c r="C130" i="22"/>
  <c r="C131" i="22"/>
  <c r="C132" i="22"/>
  <c r="C133" i="22"/>
  <c r="C134" i="22"/>
  <c r="C123" i="22"/>
  <c r="C124" i="22"/>
  <c r="C125" i="22"/>
  <c r="C126" i="22"/>
  <c r="C127" i="22"/>
  <c r="C128" i="22"/>
  <c r="C122" i="22"/>
  <c r="C121" i="22"/>
  <c r="C120" i="22"/>
  <c r="C119" i="22"/>
  <c r="C118" i="22"/>
  <c r="C117" i="22"/>
  <c r="C111" i="22"/>
  <c r="C112" i="22"/>
  <c r="C113" i="22"/>
  <c r="C114" i="22"/>
  <c r="C115" i="22"/>
  <c r="C116" i="22"/>
  <c r="C105" i="22"/>
  <c r="C106" i="22"/>
  <c r="C107" i="22"/>
  <c r="C108" i="22"/>
  <c r="C109" i="22"/>
  <c r="C110" i="22"/>
  <c r="C104" i="22"/>
  <c r="C103" i="22"/>
  <c r="C102" i="22"/>
  <c r="C101" i="22"/>
  <c r="C100" i="22"/>
  <c r="C99" i="22"/>
  <c r="O8" i="24" l="1"/>
  <c r="O9" i="24"/>
  <c r="C199" i="24"/>
  <c r="C198" i="24"/>
  <c r="C197" i="24"/>
  <c r="C196" i="24"/>
  <c r="C195" i="24"/>
  <c r="C194" i="24"/>
  <c r="C193" i="24"/>
  <c r="C192" i="24"/>
  <c r="C191" i="24"/>
  <c r="C190" i="24"/>
  <c r="C189" i="24"/>
  <c r="C188" i="24"/>
  <c r="C187" i="24"/>
  <c r="C186" i="24"/>
  <c r="C185" i="24"/>
  <c r="C184" i="24"/>
  <c r="C183" i="24"/>
  <c r="C182" i="24"/>
  <c r="C181" i="24"/>
  <c r="C180" i="24"/>
  <c r="C179" i="24"/>
  <c r="C178" i="24"/>
  <c r="C177" i="24"/>
  <c r="C176" i="24"/>
  <c r="C175" i="24"/>
  <c r="C174" i="24"/>
  <c r="C173" i="24"/>
  <c r="C172" i="24"/>
  <c r="C171" i="24"/>
  <c r="C170" i="24"/>
  <c r="C169" i="24"/>
  <c r="C168" i="24"/>
  <c r="C167" i="24"/>
  <c r="C166" i="24"/>
  <c r="C165" i="24"/>
  <c r="C164" i="24"/>
  <c r="C163" i="24"/>
  <c r="C162" i="24"/>
  <c r="C161" i="24"/>
  <c r="C160" i="24"/>
  <c r="C159" i="24"/>
  <c r="C158" i="24"/>
  <c r="C157" i="24"/>
  <c r="C156" i="24"/>
  <c r="C155" i="24"/>
  <c r="C154" i="24"/>
  <c r="C153" i="24"/>
  <c r="C152" i="24"/>
  <c r="C151" i="24"/>
  <c r="C150" i="24"/>
  <c r="C149" i="24"/>
  <c r="C148" i="24"/>
  <c r="C147" i="24"/>
  <c r="C146" i="24"/>
  <c r="C145" i="24"/>
  <c r="C144" i="24"/>
  <c r="C143" i="24"/>
  <c r="C142" i="24"/>
  <c r="C141" i="24"/>
  <c r="C140" i="24"/>
  <c r="C139" i="24"/>
  <c r="C138" i="24"/>
  <c r="C137" i="24"/>
  <c r="C136" i="24"/>
  <c r="C135" i="24"/>
  <c r="C134" i="24"/>
  <c r="C133" i="24"/>
  <c r="C132" i="24"/>
  <c r="C131" i="24"/>
  <c r="C130" i="24"/>
  <c r="C129" i="24"/>
  <c r="C128" i="24"/>
  <c r="C127" i="24"/>
  <c r="C126" i="24"/>
  <c r="C125" i="24"/>
  <c r="C124" i="24"/>
  <c r="C123" i="24"/>
  <c r="C122" i="24"/>
  <c r="C121" i="24"/>
  <c r="C120" i="24"/>
  <c r="C119" i="24"/>
  <c r="C118" i="24"/>
  <c r="C117" i="24"/>
  <c r="C116" i="24"/>
  <c r="C115" i="24"/>
  <c r="C114" i="24"/>
  <c r="C113" i="24"/>
  <c r="C112" i="24"/>
  <c r="C111" i="24"/>
  <c r="C110" i="24"/>
  <c r="C109" i="24"/>
  <c r="C108" i="24"/>
  <c r="C107" i="24"/>
  <c r="C106" i="24"/>
  <c r="C105" i="24"/>
  <c r="C104" i="24"/>
  <c r="C103" i="24"/>
  <c r="C102" i="24"/>
  <c r="C101" i="24"/>
  <c r="C100" i="24"/>
  <c r="C99" i="24"/>
  <c r="C98" i="24"/>
  <c r="C97" i="24"/>
  <c r="C96" i="24"/>
  <c r="C95" i="24"/>
  <c r="O95" i="24" s="1"/>
  <c r="C94" i="24"/>
  <c r="C93" i="24"/>
  <c r="C92" i="24"/>
  <c r="C91" i="24"/>
  <c r="C90" i="24"/>
  <c r="C89" i="24"/>
  <c r="C88" i="24"/>
  <c r="C87" i="24"/>
  <c r="C86" i="24"/>
  <c r="C85" i="24"/>
  <c r="C84" i="24"/>
  <c r="C83" i="24"/>
  <c r="C82" i="24"/>
  <c r="C81" i="24"/>
  <c r="C80" i="24"/>
  <c r="C79" i="24"/>
  <c r="C78" i="24"/>
  <c r="C77" i="24"/>
  <c r="C76" i="24"/>
  <c r="C75" i="24"/>
  <c r="C74" i="24"/>
  <c r="C73" i="24"/>
  <c r="C72" i="24"/>
  <c r="C71" i="24"/>
  <c r="C70" i="24"/>
  <c r="C69" i="24"/>
  <c r="C68" i="24"/>
  <c r="C67" i="24"/>
  <c r="C66" i="24"/>
  <c r="C65" i="24"/>
  <c r="C64" i="24"/>
  <c r="C63" i="24"/>
  <c r="C62" i="24"/>
  <c r="C61" i="24"/>
  <c r="C60" i="24"/>
  <c r="C59" i="24"/>
  <c r="C58" i="24"/>
  <c r="C57"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O197" i="24" s="1"/>
  <c r="C9" i="24"/>
  <c r="I9" i="24" s="1"/>
  <c r="C8" i="24"/>
  <c r="I8" i="24" s="1"/>
  <c r="C7" i="24"/>
  <c r="O7" i="24" s="1"/>
  <c r="C6" i="24"/>
  <c r="O6" i="24" s="1"/>
  <c r="C5" i="24"/>
  <c r="O5" i="24" s="1"/>
  <c r="C4" i="24"/>
  <c r="I4" i="24" s="1"/>
  <c r="C3" i="24"/>
  <c r="I3" i="24" s="1"/>
  <c r="C2" i="24"/>
  <c r="I2" i="24" s="1"/>
  <c r="O97" i="24" l="1"/>
  <c r="O28" i="24"/>
  <c r="O40" i="24"/>
  <c r="O45" i="24"/>
  <c r="O52" i="24"/>
  <c r="O56" i="24"/>
  <c r="O89" i="24"/>
  <c r="O81" i="24"/>
  <c r="O73" i="24"/>
  <c r="O65" i="24"/>
  <c r="O110" i="24"/>
  <c r="O116" i="24"/>
  <c r="O125" i="24"/>
  <c r="O145" i="24"/>
  <c r="O137" i="24"/>
  <c r="O161" i="24"/>
  <c r="O153" i="24"/>
  <c r="O169" i="24"/>
  <c r="O180" i="24"/>
  <c r="O187" i="24"/>
  <c r="O17" i="24"/>
  <c r="O29" i="24"/>
  <c r="O39" i="24"/>
  <c r="O48" i="24"/>
  <c r="O53" i="24"/>
  <c r="O55" i="24"/>
  <c r="O88" i="24"/>
  <c r="O80" i="24"/>
  <c r="O72" i="24"/>
  <c r="O64" i="24"/>
  <c r="O109" i="24"/>
  <c r="O117" i="24"/>
  <c r="O131" i="24"/>
  <c r="O144" i="24"/>
  <c r="O136" i="24"/>
  <c r="O160" i="24"/>
  <c r="O152" i="24"/>
  <c r="O168" i="24"/>
  <c r="O179" i="24"/>
  <c r="O186" i="24"/>
  <c r="O99" i="24"/>
  <c r="O195" i="24"/>
  <c r="O16" i="24"/>
  <c r="O30" i="24"/>
  <c r="O38" i="24"/>
  <c r="O47" i="24"/>
  <c r="O54" i="24"/>
  <c r="O63" i="24"/>
  <c r="O87" i="24"/>
  <c r="O79" i="24"/>
  <c r="O71" i="24"/>
  <c r="O102" i="24"/>
  <c r="O108" i="24"/>
  <c r="O123" i="24"/>
  <c r="O130" i="24"/>
  <c r="O143" i="24"/>
  <c r="O135" i="24"/>
  <c r="O159" i="24"/>
  <c r="O163" i="24"/>
  <c r="O167" i="24"/>
  <c r="O178" i="24"/>
  <c r="O185" i="24"/>
  <c r="O162" i="24"/>
  <c r="O100" i="24"/>
  <c r="O124" i="24"/>
  <c r="O132" i="24"/>
  <c r="O15" i="24"/>
  <c r="O31" i="24"/>
  <c r="O37" i="24"/>
  <c r="O46" i="24"/>
  <c r="O61" i="24"/>
  <c r="O94" i="24"/>
  <c r="O86" i="24"/>
  <c r="O78" i="24"/>
  <c r="O70" i="24"/>
  <c r="O115" i="24"/>
  <c r="O107" i="24"/>
  <c r="O122" i="24"/>
  <c r="O129" i="24"/>
  <c r="O142" i="24"/>
  <c r="O134" i="24"/>
  <c r="O158" i="24"/>
  <c r="O164" i="24"/>
  <c r="O166" i="24"/>
  <c r="O177" i="24"/>
  <c r="O191" i="24"/>
  <c r="O98" i="24"/>
  <c r="O146" i="24"/>
  <c r="O101" i="24"/>
  <c r="O173" i="24"/>
  <c r="O14" i="24"/>
  <c r="O32" i="24"/>
  <c r="O36" i="24"/>
  <c r="O44" i="24"/>
  <c r="O60" i="24"/>
  <c r="O93" i="24"/>
  <c r="O85" i="24"/>
  <c r="O77" i="24"/>
  <c r="O69" i="24"/>
  <c r="O114" i="24"/>
  <c r="O106" i="24"/>
  <c r="O121" i="24"/>
  <c r="O128" i="24"/>
  <c r="O141" i="24"/>
  <c r="O147" i="24"/>
  <c r="O157" i="24"/>
  <c r="O165" i="24"/>
  <c r="O174" i="24"/>
  <c r="O176" i="24"/>
  <c r="O193" i="24"/>
  <c r="O62" i="24"/>
  <c r="O150" i="24"/>
  <c r="O190" i="24"/>
  <c r="O198" i="24"/>
  <c r="O13" i="24"/>
  <c r="O43" i="24"/>
  <c r="O35" i="24"/>
  <c r="O49" i="24"/>
  <c r="O59" i="24"/>
  <c r="O92" i="24"/>
  <c r="O84" i="24"/>
  <c r="O76" i="24"/>
  <c r="O68" i="24"/>
  <c r="O113" i="24"/>
  <c r="O105" i="24"/>
  <c r="O120" i="24"/>
  <c r="O127" i="24"/>
  <c r="O140" i="24"/>
  <c r="O149" i="24"/>
  <c r="O156" i="24"/>
  <c r="O172" i="24"/>
  <c r="O175" i="24"/>
  <c r="O184" i="24"/>
  <c r="O196" i="24"/>
  <c r="O183" i="24"/>
  <c r="O12" i="24"/>
  <c r="O42" i="24"/>
  <c r="O34" i="24"/>
  <c r="O50" i="24"/>
  <c r="O58" i="24"/>
  <c r="O91" i="24"/>
  <c r="O83" i="24"/>
  <c r="O75" i="24"/>
  <c r="O67" i="24"/>
  <c r="O112" i="24"/>
  <c r="O104" i="24"/>
  <c r="O119" i="24"/>
  <c r="O126" i="24"/>
  <c r="O139" i="24"/>
  <c r="O148" i="24"/>
  <c r="O155" i="24"/>
  <c r="O171" i="24"/>
  <c r="O182" i="24"/>
  <c r="O189" i="24"/>
  <c r="O194" i="24"/>
  <c r="O96" i="24"/>
  <c r="O192" i="24"/>
  <c r="O11" i="24"/>
  <c r="O41" i="24"/>
  <c r="O33" i="24"/>
  <c r="O51" i="24"/>
  <c r="O57" i="24"/>
  <c r="O90" i="24"/>
  <c r="O82" i="24"/>
  <c r="O74" i="24"/>
  <c r="O66" i="24"/>
  <c r="O111" i="24"/>
  <c r="O103" i="24"/>
  <c r="O118" i="24"/>
  <c r="O133" i="24"/>
  <c r="O138" i="24"/>
  <c r="O151" i="24"/>
  <c r="O154" i="24"/>
  <c r="O170" i="24"/>
  <c r="O181" i="24"/>
  <c r="O188" i="24"/>
  <c r="I5" i="24"/>
  <c r="I6" i="24"/>
  <c r="I7" i="24"/>
  <c r="O199" i="24"/>
  <c r="O4" i="24"/>
  <c r="O3" i="24"/>
  <c r="O2" i="24"/>
  <c r="O18" i="24"/>
  <c r="O20" i="24"/>
  <c r="O25" i="24"/>
  <c r="O21" i="24"/>
  <c r="O19" i="24"/>
  <c r="O26" i="24"/>
  <c r="O24" i="24"/>
  <c r="O23" i="24"/>
  <c r="O22" i="24"/>
  <c r="I15" i="24"/>
  <c r="I24" i="24"/>
  <c r="I41" i="24"/>
  <c r="I52" i="24"/>
  <c r="I63" i="24"/>
  <c r="I72" i="24"/>
  <c r="I84" i="24"/>
  <c r="I95" i="24"/>
  <c r="I104" i="24"/>
  <c r="I116" i="24"/>
  <c r="I130" i="24"/>
  <c r="I146" i="24"/>
  <c r="I16" i="24"/>
  <c r="I25" i="24"/>
  <c r="I34" i="24"/>
  <c r="I42" i="24"/>
  <c r="I74" i="24"/>
  <c r="I106" i="24"/>
  <c r="I132" i="24"/>
  <c r="I184" i="24"/>
  <c r="I17" i="24"/>
  <c r="I26" i="24"/>
  <c r="I36" i="24"/>
  <c r="I44" i="24"/>
  <c r="I64" i="24"/>
  <c r="I76" i="24"/>
  <c r="I87" i="24"/>
  <c r="I96" i="24"/>
  <c r="I108" i="24"/>
  <c r="I119" i="24"/>
  <c r="I135" i="24"/>
  <c r="I168" i="24"/>
  <c r="I186" i="24"/>
  <c r="I170" i="24"/>
  <c r="I20" i="24"/>
  <c r="I68" i="24"/>
  <c r="I100" i="24"/>
  <c r="I136" i="24"/>
  <c r="I154" i="24"/>
  <c r="I12" i="24"/>
  <c r="I47" i="24"/>
  <c r="I58" i="24"/>
  <c r="I90" i="24"/>
  <c r="I124" i="24"/>
  <c r="I176" i="24"/>
  <c r="I194" i="24"/>
  <c r="I18" i="24"/>
  <c r="I66" i="24"/>
  <c r="I120" i="24"/>
  <c r="I56" i="24"/>
  <c r="I79" i="24"/>
  <c r="I111" i="24"/>
  <c r="I31" i="24"/>
  <c r="I39" i="24"/>
  <c r="I48" i="24"/>
  <c r="I60" i="24"/>
  <c r="I71" i="24"/>
  <c r="I80" i="24"/>
  <c r="I92" i="24"/>
  <c r="I103" i="24"/>
  <c r="I112" i="24"/>
  <c r="I127" i="24"/>
  <c r="I138" i="24"/>
  <c r="I160" i="24"/>
  <c r="I178" i="24"/>
  <c r="I28" i="24"/>
  <c r="I55" i="24"/>
  <c r="I98" i="24"/>
  <c r="I152" i="24"/>
  <c r="I88" i="24"/>
  <c r="I122" i="24"/>
  <c r="I192" i="24"/>
  <c r="I23" i="24"/>
  <c r="I32" i="24"/>
  <c r="I40" i="24"/>
  <c r="I50" i="24"/>
  <c r="I82" i="24"/>
  <c r="I114" i="24"/>
  <c r="I128" i="24"/>
  <c r="I144" i="24"/>
  <c r="I162" i="24"/>
  <c r="O27" i="24"/>
  <c r="I33" i="24"/>
  <c r="I13" i="24"/>
  <c r="I21" i="24"/>
  <c r="I29" i="24"/>
  <c r="I37" i="24"/>
  <c r="I45" i="24"/>
  <c r="I53" i="24"/>
  <c r="I61" i="24"/>
  <c r="I69" i="24"/>
  <c r="I77" i="24"/>
  <c r="I85" i="24"/>
  <c r="I93" i="24"/>
  <c r="I101" i="24"/>
  <c r="I109" i="24"/>
  <c r="I117" i="24"/>
  <c r="I125" i="24"/>
  <c r="I133" i="24"/>
  <c r="I141" i="24"/>
  <c r="I149" i="24"/>
  <c r="I157" i="24"/>
  <c r="I165" i="24"/>
  <c r="I173" i="24"/>
  <c r="I181" i="24"/>
  <c r="I189" i="24"/>
  <c r="I197" i="24"/>
  <c r="I11" i="24"/>
  <c r="I19" i="24"/>
  <c r="I27" i="24"/>
  <c r="I35" i="24"/>
  <c r="I43" i="24"/>
  <c r="I51" i="24"/>
  <c r="I59" i="24"/>
  <c r="I67" i="24"/>
  <c r="I75" i="24"/>
  <c r="I83" i="24"/>
  <c r="I91" i="24"/>
  <c r="I99" i="24"/>
  <c r="I107" i="24"/>
  <c r="I115" i="24"/>
  <c r="I123" i="24"/>
  <c r="I131" i="24"/>
  <c r="I139" i="24"/>
  <c r="I147" i="24"/>
  <c r="I155" i="24"/>
  <c r="I163" i="24"/>
  <c r="I171" i="24"/>
  <c r="I179" i="24"/>
  <c r="I187" i="24"/>
  <c r="I195" i="24"/>
  <c r="I14" i="24"/>
  <c r="I22" i="24"/>
  <c r="I30" i="24"/>
  <c r="I38" i="24"/>
  <c r="I46" i="24"/>
  <c r="I54" i="24"/>
  <c r="I62" i="24"/>
  <c r="I70" i="24"/>
  <c r="I78" i="24"/>
  <c r="I86" i="24"/>
  <c r="I94" i="24"/>
  <c r="I102" i="24"/>
  <c r="I110" i="24"/>
  <c r="I118" i="24"/>
  <c r="I126" i="24"/>
  <c r="I134" i="24"/>
  <c r="I142" i="24"/>
  <c r="I150" i="24"/>
  <c r="I158" i="24"/>
  <c r="I166" i="24"/>
  <c r="I174" i="24"/>
  <c r="I182" i="24"/>
  <c r="I190" i="24"/>
  <c r="I198" i="24"/>
  <c r="I49" i="24"/>
  <c r="I57" i="24"/>
  <c r="I65" i="24"/>
  <c r="I73" i="24"/>
  <c r="I81" i="24"/>
  <c r="I89" i="24"/>
  <c r="I97" i="24"/>
  <c r="I105" i="24"/>
  <c r="I113" i="24"/>
  <c r="I121" i="24"/>
  <c r="I129" i="24"/>
  <c r="I137" i="24"/>
  <c r="I145" i="24"/>
  <c r="I153" i="24"/>
  <c r="I161" i="24"/>
  <c r="I169" i="24"/>
  <c r="I177" i="24"/>
  <c r="I185" i="24"/>
  <c r="I193" i="24"/>
  <c r="I140" i="24"/>
  <c r="I148" i="24"/>
  <c r="I156" i="24"/>
  <c r="I164" i="24"/>
  <c r="I172" i="24"/>
  <c r="I180" i="24"/>
  <c r="I188" i="24"/>
  <c r="I196" i="24"/>
  <c r="I199" i="24"/>
  <c r="I143" i="24"/>
  <c r="I151" i="24"/>
  <c r="I159" i="24"/>
  <c r="I167" i="24"/>
  <c r="I175" i="24"/>
  <c r="I183" i="24"/>
  <c r="I191" i="24"/>
  <c r="C93" i="22"/>
  <c r="C94" i="22"/>
  <c r="C95" i="22"/>
  <c r="C96" i="22"/>
  <c r="C97" i="22"/>
  <c r="C98" i="22"/>
  <c r="C87" i="22"/>
  <c r="C88" i="22"/>
  <c r="C89" i="22"/>
  <c r="C90" i="22"/>
  <c r="C91" i="22"/>
  <c r="C92" i="22"/>
  <c r="C81" i="22"/>
  <c r="C82" i="22"/>
  <c r="C83" i="22"/>
  <c r="C84" i="22"/>
  <c r="C85" i="22"/>
  <c r="C86" i="22"/>
  <c r="C75" i="22"/>
  <c r="C76" i="22"/>
  <c r="C77" i="22"/>
  <c r="C78" i="22"/>
  <c r="C79" i="22"/>
  <c r="C80" i="22"/>
  <c r="C69" i="22"/>
  <c r="C70" i="22"/>
  <c r="C71" i="22"/>
  <c r="C72" i="22"/>
  <c r="C73" i="22"/>
  <c r="C74" i="22"/>
  <c r="C63" i="22"/>
  <c r="C64" i="22"/>
  <c r="C65" i="22"/>
  <c r="C66" i="22"/>
  <c r="C67" i="22"/>
  <c r="C68" i="22"/>
  <c r="C57" i="22"/>
  <c r="C58" i="22"/>
  <c r="C59" i="22"/>
  <c r="C60" i="22"/>
  <c r="C61" i="22"/>
  <c r="C62" i="22"/>
  <c r="C51" i="22"/>
  <c r="C52" i="22"/>
  <c r="C53" i="22"/>
  <c r="C54" i="22"/>
  <c r="C55" i="22"/>
  <c r="C56" i="22"/>
  <c r="C45" i="22"/>
  <c r="C46" i="22"/>
  <c r="C47" i="22"/>
  <c r="C48" i="22"/>
  <c r="C49" i="22"/>
  <c r="C50" i="22"/>
  <c r="C39" i="22"/>
  <c r="C40" i="22"/>
  <c r="C41" i="22"/>
  <c r="C42" i="22"/>
  <c r="C43" i="22"/>
  <c r="C44" i="22"/>
  <c r="C33" i="22"/>
  <c r="C34" i="22"/>
  <c r="C35" i="22"/>
  <c r="C36" i="22"/>
  <c r="C37" i="22"/>
  <c r="C38" i="22"/>
  <c r="C27" i="22"/>
  <c r="C28" i="22"/>
  <c r="C29" i="22"/>
  <c r="C30" i="22"/>
  <c r="C31" i="22"/>
  <c r="C32" i="22"/>
  <c r="C26" i="22"/>
  <c r="C25" i="22"/>
  <c r="C24" i="22"/>
  <c r="C23" i="22"/>
  <c r="C22" i="22"/>
  <c r="C21" i="22"/>
  <c r="C20" i="22"/>
  <c r="C19" i="22"/>
  <c r="C18" i="22"/>
  <c r="C15" i="22"/>
  <c r="C17" i="22"/>
  <c r="C16" i="22"/>
  <c r="C14" i="22"/>
  <c r="C13" i="22"/>
  <c r="C12" i="22" l="1"/>
  <c r="C11" i="22"/>
  <c r="C10" i="22"/>
  <c r="C9" i="22"/>
  <c r="C8" i="22"/>
  <c r="C7" i="22"/>
  <c r="C6" i="22"/>
  <c r="C5" i="22"/>
  <c r="C4" i="22"/>
  <c r="C3" i="22"/>
  <c r="C2" i="22"/>
  <c r="C110" i="23" l="1"/>
  <c r="C109" i="23"/>
  <c r="C108" i="23"/>
  <c r="C107" i="23"/>
  <c r="C106" i="23"/>
  <c r="C105" i="23"/>
  <c r="C104" i="23"/>
  <c r="C103" i="23"/>
  <c r="C102" i="23"/>
  <c r="C101" i="23"/>
  <c r="C100" i="23"/>
  <c r="C99" i="23"/>
  <c r="C98" i="23"/>
  <c r="C97" i="23"/>
  <c r="C96" i="23"/>
  <c r="C95" i="23"/>
  <c r="C94" i="23"/>
  <c r="C93" i="23"/>
  <c r="C92" i="23"/>
  <c r="C91" i="23"/>
  <c r="C90" i="23"/>
  <c r="C89" i="23"/>
  <c r="C88" i="23"/>
  <c r="C87" i="23"/>
  <c r="C86" i="23"/>
  <c r="C85" i="23"/>
  <c r="C84" i="23"/>
  <c r="C83" i="23"/>
  <c r="C82" i="23"/>
  <c r="C81" i="23"/>
  <c r="C80" i="23"/>
  <c r="C79" i="23"/>
  <c r="C78" i="23"/>
  <c r="C77" i="23"/>
  <c r="C76" i="23"/>
  <c r="C75" i="23"/>
  <c r="C74" i="23"/>
  <c r="C73" i="23"/>
  <c r="C72" i="23"/>
  <c r="C71" i="23"/>
  <c r="C70" i="23"/>
  <c r="C69" i="23"/>
  <c r="C68" i="23"/>
  <c r="C67" i="23"/>
  <c r="C66" i="23"/>
  <c r="C65" i="23"/>
  <c r="C64" i="23"/>
  <c r="C63" i="23"/>
  <c r="C62" i="23"/>
  <c r="C61" i="23"/>
  <c r="C60" i="23"/>
  <c r="C59" i="23"/>
  <c r="C58" i="23"/>
  <c r="C57" i="23"/>
  <c r="C56" i="23"/>
  <c r="C55" i="23"/>
  <c r="C54" i="23"/>
  <c r="C53" i="23"/>
  <c r="C52" i="23"/>
  <c r="C51" i="23"/>
  <c r="C50" i="23"/>
  <c r="C49" i="23"/>
  <c r="C48" i="23"/>
  <c r="C47" i="23"/>
  <c r="C46" i="23"/>
  <c r="C45" i="23"/>
  <c r="C44" i="23"/>
  <c r="C43" i="23"/>
  <c r="C42" i="23"/>
  <c r="C41" i="23"/>
  <c r="C40" i="23"/>
  <c r="C39" i="23"/>
  <c r="C38" i="23"/>
  <c r="C37" i="23"/>
  <c r="C36" i="23"/>
  <c r="C35" i="23"/>
  <c r="C34" i="23"/>
  <c r="C33" i="23"/>
  <c r="C32" i="23"/>
  <c r="C31" i="23"/>
  <c r="C30" i="23"/>
  <c r="C29" i="23"/>
  <c r="C28" i="23"/>
  <c r="C27" i="23"/>
  <c r="C26" i="23"/>
  <c r="C25" i="23"/>
  <c r="C24" i="23"/>
  <c r="C23" i="23"/>
  <c r="C22" i="23"/>
  <c r="C21" i="23"/>
  <c r="C20" i="23"/>
  <c r="C19" i="23"/>
  <c r="C18" i="23"/>
  <c r="C17" i="23"/>
  <c r="C16" i="23"/>
  <c r="C15" i="23"/>
  <c r="C14" i="23"/>
  <c r="C13" i="23"/>
  <c r="C12" i="23"/>
  <c r="C11" i="23"/>
  <c r="C10" i="23"/>
  <c r="C9" i="23"/>
  <c r="C8" i="23"/>
  <c r="C7" i="23"/>
  <c r="C6" i="23"/>
  <c r="C5" i="23"/>
  <c r="C4" i="23"/>
  <c r="C3" i="23"/>
  <c r="C2" i="23"/>
  <c r="AB1" i="21" l="1"/>
  <c r="AA1" i="21"/>
</calcChain>
</file>

<file path=xl/sharedStrings.xml><?xml version="1.0" encoding="utf-8"?>
<sst xmlns="http://schemas.openxmlformats.org/spreadsheetml/2006/main" count="2038" uniqueCount="1026">
  <si>
    <t>Commenti</t>
  </si>
  <si>
    <t>Terremoto</t>
  </si>
  <si>
    <t>Altre LoB da indicare in commenti</t>
  </si>
  <si>
    <t>Caratteristiche  dei contratti e previsioni nei prossimi anni</t>
  </si>
  <si>
    <t>Aree geografiche in cui si sono collocati maggiormente i contratti di assicurazione</t>
  </si>
  <si>
    <t>Selezionare dal menù</t>
  </si>
  <si>
    <t xml:space="preserve">Nel caso di esistenza di soglie di rischio, indicarne la tipologia </t>
  </si>
  <si>
    <t>Principali indicatori di rischio utilizzati: descrivere in commenti carateristiche e utilizzo</t>
  </si>
  <si>
    <t>Indicare il periodo di riferimento dei dati stimati</t>
  </si>
  <si>
    <t>Indicare sinteticamente i fattori stimati per la determinazione del premio</t>
  </si>
  <si>
    <r>
      <t>Dopo un evento di rischio climatico,</t>
    </r>
    <r>
      <rPr>
        <u/>
        <sz val="11"/>
        <color theme="1"/>
        <rFont val="Calibri"/>
        <family val="2"/>
      </rPr>
      <t xml:space="preserve"> l'assicuratore fornisce informazioni sulle condizioni di rinnovo</t>
    </r>
    <r>
      <rPr>
        <sz val="11"/>
        <color theme="1"/>
        <rFont val="Calibri"/>
        <family val="2"/>
      </rPr>
      <t>.</t>
    </r>
  </si>
  <si>
    <t>Sensibilità del premio alle misure preventive ad eventi climatici adottate dal cliente
(menù a tendina)</t>
  </si>
  <si>
    <t>risposta 1</t>
  </si>
  <si>
    <t>risposta 2</t>
  </si>
  <si>
    <t>Pratiche di sottoscrizione dei rischi connessi ai cambiamenti climatici</t>
  </si>
  <si>
    <t>Nei casi di "elevato impatto" degli eventi climatici acuti,  indicare se sono state adottate specifiche strategie di sottoscrizione (es. modifica del proprio business, esclusioni di garanzie, modifiche contrattuali) per effetto dell'elevata sinistrosità da eventi climatici acuti, ESCLUSO  il terremoto</t>
  </si>
  <si>
    <t>(A)
Elencare i principali rischi assicurati per ciascuna categoria</t>
  </si>
  <si>
    <t xml:space="preserve">(B)
durata media (Dm)  dei contratti a copertura dei rischi </t>
  </si>
  <si>
    <t>Fonti di dati</t>
  </si>
  <si>
    <t>Scenari climatici sul riscaldamento terrestre</t>
  </si>
  <si>
    <t>Soglie di rischio</t>
  </si>
  <si>
    <t>(A)
Indicare se i premi includono stime dei rischi climatici</t>
  </si>
  <si>
    <t>(B)
Fonti dei dati di riferimento</t>
  </si>
  <si>
    <t>(C)
Periodo di riferimento dei dati storici</t>
  </si>
  <si>
    <t xml:space="preserve">Tipo di premio </t>
  </si>
  <si>
    <t>(E)
Periodo di stima del premio</t>
  </si>
  <si>
    <t xml:space="preserve">(F)
Indicare sinteticamente i fattori stimati </t>
  </si>
  <si>
    <t>Trends della raccolta premi</t>
  </si>
  <si>
    <t>SOLUZIONI INNOVATIVE</t>
  </si>
  <si>
    <t>X</t>
  </si>
  <si>
    <t>Si</t>
  </si>
  <si>
    <t>Si, adeguatamente</t>
  </si>
  <si>
    <t>No</t>
  </si>
  <si>
    <t>(a) riflettono adeguatamente i rischi legati al cambiamento climatico;</t>
  </si>
  <si>
    <t>Temperature related</t>
  </si>
  <si>
    <t>Wind related</t>
  </si>
  <si>
    <t>Water related</t>
  </si>
  <si>
    <t>Solid mass related</t>
  </si>
  <si>
    <t>Coperture terremoto</t>
  </si>
  <si>
    <t>1= Nord Est</t>
  </si>
  <si>
    <t>1= dati pubblici</t>
  </si>
  <si>
    <t>Livelli di tolleranza al rischio climatico rispetto ai rischi totali</t>
  </si>
  <si>
    <t>1 _Dati relativi ai sinistri accaduti</t>
  </si>
  <si>
    <t>1= ultimi 5 anni</t>
  </si>
  <si>
    <t xml:space="preserve">1= i premi sono calcolati su base forfettaria (es. percentuale fissa valore assicurato) </t>
  </si>
  <si>
    <t>1= anno corrente</t>
  </si>
  <si>
    <t>1=Frequenza</t>
  </si>
  <si>
    <t xml:space="preserve">Nuova attività in espansione (&lt;5 anni, aumentando GWP) </t>
  </si>
  <si>
    <t>Si, stiamo valutando l'adeguatezza</t>
  </si>
  <si>
    <t>Si, aumentando il premio</t>
  </si>
  <si>
    <t>(b) non si basano solo su dati storici;</t>
  </si>
  <si>
    <t>Basso impatto</t>
  </si>
  <si>
    <t>1 - Incendio</t>
  </si>
  <si>
    <t>1 - Ciclone</t>
  </si>
  <si>
    <t>1 - Siccità</t>
  </si>
  <si>
    <t>1  - Subsidenza</t>
  </si>
  <si>
    <t>1= abitazioni private</t>
  </si>
  <si>
    <t>1 anno</t>
  </si>
  <si>
    <t>2= Nord Ovest</t>
  </si>
  <si>
    <t>2 = database impresa/gruppo</t>
  </si>
  <si>
    <t>1,5&lt;Temperatura &lt;2°C</t>
  </si>
  <si>
    <t>Livelli di risk appetite</t>
  </si>
  <si>
    <t xml:space="preserve">2_dati relativi ai sinistri </t>
  </si>
  <si>
    <t>2= ultimi 6-10 anni</t>
  </si>
  <si>
    <t>2= i premi sono Risk-based</t>
  </si>
  <si>
    <t>2= 2 anni</t>
  </si>
  <si>
    <t>2= intensità</t>
  </si>
  <si>
    <t xml:space="preserve"> Nuova attività stabile (&lt;5 anni, GWP stabile) </t>
  </si>
  <si>
    <r>
      <rPr>
        <u/>
        <sz val="11"/>
        <color theme="1"/>
        <rFont val="Calibri"/>
        <family val="2"/>
      </rPr>
      <t>incluse</t>
    </r>
    <r>
      <rPr>
        <sz val="11"/>
        <color theme="1"/>
        <rFont val="Calibri"/>
        <family val="2"/>
      </rPr>
      <t xml:space="preserve"> soluzioni ad hoc su esigenze dei clienti</t>
    </r>
  </si>
  <si>
    <t>N/d</t>
  </si>
  <si>
    <t>No, problema di dati</t>
  </si>
  <si>
    <t>no</t>
  </si>
  <si>
    <t>Si, modificando franchigie e/o massimali</t>
  </si>
  <si>
    <t>(c) integrano scenari prospettici.</t>
  </si>
  <si>
    <t>Medio impatto</t>
  </si>
  <si>
    <t>2 - Ondate di caldo/freddo</t>
  </si>
  <si>
    <t>2 - Tempesta</t>
  </si>
  <si>
    <t>2 - Pesanti pioggie</t>
  </si>
  <si>
    <t>2 - Valanghe</t>
  </si>
  <si>
    <t>2 = immobili commerciali</t>
  </si>
  <si>
    <t>2 anni</t>
  </si>
  <si>
    <t>3=Centro</t>
  </si>
  <si>
    <t>3 = database stakeholders (es. consulenti/providers)</t>
  </si>
  <si>
    <t>Temperatura &gt;2°C</t>
  </si>
  <si>
    <t>Livelli di combined ratio/Loss ratio</t>
  </si>
  <si>
    <t>3= ultimi 10 -20 anni</t>
  </si>
  <si>
    <t>3 = SI</t>
  </si>
  <si>
    <t>3 = 3-5 anni</t>
  </si>
  <si>
    <t>3= vulnerabilità</t>
  </si>
  <si>
    <t xml:space="preserve">Nuovo business decrescente (&lt;5 anni, diminuzione del GWP) </t>
  </si>
  <si>
    <r>
      <rPr>
        <u/>
        <sz val="11"/>
        <color theme="1"/>
        <rFont val="Calibri"/>
        <family val="2"/>
      </rPr>
      <t xml:space="preserve">non includono </t>
    </r>
    <r>
      <rPr>
        <sz val="11"/>
        <color theme="1"/>
        <rFont val="Calibri"/>
        <family val="2"/>
      </rPr>
      <t>soluzioni ad hoc su esigenze dei clienti</t>
    </r>
  </si>
  <si>
    <t>N/D</t>
  </si>
  <si>
    <t>No, problema di dati e know how</t>
  </si>
  <si>
    <t>Si, stiamo pianificando cambiamenti nell'offerta con aumenti di premi</t>
  </si>
  <si>
    <t>(d) Non integrano scenari prospettici</t>
  </si>
  <si>
    <t>Elevato impatto</t>
  </si>
  <si>
    <t>3 - Tutti i rischi citati</t>
  </si>
  <si>
    <t>3 - Tornado</t>
  </si>
  <si>
    <t>3 - Inondazioni</t>
  </si>
  <si>
    <t>3 - Frana, smottamento</t>
  </si>
  <si>
    <t>3 = danni a persone</t>
  </si>
  <si>
    <r>
      <t xml:space="preserve">2anni &lt;dutata </t>
    </r>
    <r>
      <rPr>
        <sz val="11"/>
        <color theme="1"/>
        <rFont val="Calibri"/>
        <family val="2"/>
      </rPr>
      <t xml:space="preserve">≤ </t>
    </r>
    <r>
      <rPr>
        <sz val="11"/>
        <color theme="1"/>
        <rFont val="Calibri"/>
        <family val="2"/>
        <scheme val="minor"/>
      </rPr>
      <t>5 anni</t>
    </r>
  </si>
  <si>
    <t>4=Sud e Isole</t>
  </si>
  <si>
    <t xml:space="preserve">1= dati pubblici 2 = database impresa/gruppo </t>
  </si>
  <si>
    <t>Altro: specificare nei commenti</t>
  </si>
  <si>
    <t>Limiti o carenze di riassicurazione</t>
  </si>
  <si>
    <t>4= ultimi 30 anni</t>
  </si>
  <si>
    <t>4 = non so</t>
  </si>
  <si>
    <t>4= oltre 5 anni</t>
  </si>
  <si>
    <t xml:space="preserve">1=Frequenza 2= intensità </t>
  </si>
  <si>
    <t xml:space="preserve">Business in espansione (&gt; = 5 anni, aumentare GWP) </t>
  </si>
  <si>
    <t xml:space="preserve">E' inclusa la garanzia BI (business interruption)  </t>
  </si>
  <si>
    <t>Si, stiamo pianificando cambiamenti nell'offerta con esclusioni di granzie</t>
  </si>
  <si>
    <t>4 - N/d</t>
  </si>
  <si>
    <t>4 - Tutti i rischi citati</t>
  </si>
  <si>
    <t xml:space="preserve">1= abitazioni private 2 = immobili commerciali </t>
  </si>
  <si>
    <r>
      <t xml:space="preserve">5anni &lt;dutata </t>
    </r>
    <r>
      <rPr>
        <sz val="11"/>
        <color theme="1"/>
        <rFont val="Calibri"/>
        <family val="2"/>
      </rPr>
      <t>≤ 10</t>
    </r>
    <r>
      <rPr>
        <sz val="11"/>
        <color theme="1"/>
        <rFont val="Calibri"/>
        <family val="2"/>
        <scheme val="minor"/>
      </rPr>
      <t xml:space="preserve"> anni</t>
    </r>
  </si>
  <si>
    <t>5= Estero</t>
  </si>
  <si>
    <t>1= dati pubblici 3 = database stakeholders</t>
  </si>
  <si>
    <t xml:space="preserve">Altro da indicare </t>
  </si>
  <si>
    <t>Altro da indicare in commenti</t>
  </si>
  <si>
    <t>Altro: indicare in commenti</t>
  </si>
  <si>
    <t>altro: specificare nei commenti</t>
  </si>
  <si>
    <t>1=Frequenza 3= vulnerabilità</t>
  </si>
  <si>
    <t xml:space="preserve">Business stabile (&gt; = 5 anni, GWP stabile) </t>
  </si>
  <si>
    <t>Sono inclusi altri fattori di perdita non legati a danni fisici  (indicare in commenti)</t>
  </si>
  <si>
    <t>Si, sono state escluse specifiche garanzie</t>
  </si>
  <si>
    <t>5 - N/d</t>
  </si>
  <si>
    <t>1= abitazioni private 3 = danni a persone</t>
  </si>
  <si>
    <t>durata &gt;10 anni</t>
  </si>
  <si>
    <t xml:space="preserve">6= non so </t>
  </si>
  <si>
    <t xml:space="preserve">2 = database impresa/gruppo 3 = database stakeholders </t>
  </si>
  <si>
    <t>2= intensità 3= vulnerabilità</t>
  </si>
  <si>
    <t xml:space="preserve">Business decrescente (&gt; = 5 anni, diminuzione del GWP) </t>
  </si>
  <si>
    <t>Si, con altre strategie (indicare in commenti)</t>
  </si>
  <si>
    <t>2 = immobili commerciali 3 = danni a persone</t>
  </si>
  <si>
    <t>Altro da indicare nei commenti</t>
  </si>
  <si>
    <t>Tutti gli elementi citati</t>
  </si>
  <si>
    <t>Altro</t>
  </si>
  <si>
    <t>4 =altro da indicare in commenti</t>
  </si>
  <si>
    <t>Altro da  indicare in commenti</t>
  </si>
  <si>
    <t xml:space="preserve">Indicare se i premi tengono conto delle azioni preventive intraprese dai contraenti (es. se un contraente investe in misure di adattamento, sono previste riduzioni di premio). 
</t>
  </si>
  <si>
    <r>
      <t xml:space="preserve">Indicare se l'attività assicurativa fornisce incentivi per la riduzione del rischio stabilendo le (pre-)condizioni per la copertura assicurativa del rischio e agendo come un segnale di prezzo del rischio. 
</t>
    </r>
    <r>
      <rPr>
        <i/>
        <sz val="11"/>
        <color theme="1"/>
        <rFont val="Calibri"/>
        <family val="2"/>
      </rPr>
      <t>Possono essere considerati incentivi: la riduzione del  premi o franchigie, eventualmente sulla base di informazioni di supporto sulle azioni esistenti/possibili, per i contraenti che proteggono un bene o un'attività contro i danni dovuti a catastrofi naturali.</t>
    </r>
  </si>
  <si>
    <t>(E)
Indicare l'adozione di altri interventi in passato (es. ultimi 5 o 10 anni)  per effetto dell'elevata sinistrosità/costi</t>
  </si>
  <si>
    <r>
      <t xml:space="preserve">(D)
Indicare se in passato (es. ultimi 5 o 10 anni) </t>
    </r>
    <r>
      <rPr>
        <b/>
        <u/>
        <sz val="11"/>
        <color theme="1"/>
        <rFont val="Calibri"/>
        <family val="2"/>
      </rPr>
      <t xml:space="preserve">sono stati aumentati </t>
    </r>
    <r>
      <rPr>
        <b/>
        <sz val="11"/>
        <color theme="1"/>
        <rFont val="Calibri"/>
        <family val="2"/>
      </rPr>
      <t xml:space="preserve">i premi </t>
    </r>
  </si>
  <si>
    <t xml:space="preserve">Nessuna variazione </t>
  </si>
  <si>
    <t>n/d</t>
  </si>
  <si>
    <t>Incremento dei premi oltre il 50%</t>
  </si>
  <si>
    <t>3= i premi sono calcolati su base forfettaria (commentare)</t>
  </si>
  <si>
    <t>Si, con esclusioni di garanzie (commentare)</t>
  </si>
  <si>
    <t xml:space="preserve">Incremento dei premi tra il  20%-50% </t>
  </si>
  <si>
    <t>2= i premi si basano su dati storici e attesi</t>
  </si>
  <si>
    <t>Si, su franchigie e massimali (commentare le variazioni)</t>
  </si>
  <si>
    <t>Incremento dei premi  tra il 10% e il 20%</t>
  </si>
  <si>
    <t>1= i premi si basano solo su dati storici</t>
  </si>
  <si>
    <t>Incremento dei premi entro il 10%</t>
  </si>
  <si>
    <t>Nessun impatto</t>
  </si>
  <si>
    <t>Indicare se i premi si basano su dati storici e/o su dati prospettici stimati</t>
  </si>
  <si>
    <r>
      <rPr>
        <b/>
        <sz val="10"/>
        <color theme="1"/>
        <rFont val="Calibri"/>
        <family val="2"/>
        <scheme val="minor"/>
      </rPr>
      <t xml:space="preserve">(A)
IMPATTO ATTESO </t>
    </r>
    <r>
      <rPr>
        <sz val="10"/>
        <color theme="1"/>
        <rFont val="Calibri"/>
        <family val="2"/>
        <scheme val="minor"/>
      </rPr>
      <t xml:space="preserve">nei prossimi 5-10 anni  dei cambiamenti climatici  sul rischio di sottoscrizione (es. tenuto anche conto di eventuali politiche di urbanizzazione) di eventi catastrofali </t>
    </r>
    <r>
      <rPr>
        <b/>
        <sz val="10"/>
        <color theme="1"/>
        <rFont val="Calibri"/>
        <family val="2"/>
        <scheme val="minor"/>
      </rPr>
      <t xml:space="preserve">
</t>
    </r>
    <r>
      <rPr>
        <sz val="10"/>
        <color theme="1"/>
        <rFont val="Calibri"/>
        <family val="2"/>
        <scheme val="minor"/>
      </rPr>
      <t xml:space="preserve">
(Seleziona dal menù) </t>
    </r>
  </si>
  <si>
    <r>
      <rPr>
        <b/>
        <sz val="10"/>
        <color theme="1"/>
        <rFont val="Calibri"/>
        <family val="2"/>
        <scheme val="minor"/>
      </rPr>
      <t xml:space="preserve">(B) 
IMPATTO </t>
    </r>
    <r>
      <rPr>
        <sz val="10"/>
        <color theme="1"/>
        <rFont val="Calibri"/>
        <family val="2"/>
        <scheme val="minor"/>
      </rPr>
      <t xml:space="preserve">
 </t>
    </r>
    <r>
      <rPr>
        <b/>
        <sz val="10"/>
        <color theme="1"/>
        <rFont val="Calibri"/>
        <family val="2"/>
        <scheme val="minor"/>
      </rPr>
      <t xml:space="preserve">negli ULTIMI 10 anni </t>
    </r>
    <r>
      <rPr>
        <sz val="10"/>
        <color theme="1"/>
        <rFont val="Calibri"/>
        <family val="2"/>
        <scheme val="minor"/>
      </rPr>
      <t>dei cambiamenti climatici  sul rischio di sottoscrizione (es. tenuto conto di eventuali politiche di urbanizzazione) di eventi catastrofali</t>
    </r>
    <r>
      <rPr>
        <b/>
        <sz val="10"/>
        <color theme="1"/>
        <rFont val="Calibri"/>
        <family val="2"/>
        <scheme val="minor"/>
      </rPr>
      <t xml:space="preserve">
</t>
    </r>
    <r>
      <rPr>
        <sz val="10"/>
        <color theme="1"/>
        <rFont val="Calibri"/>
        <family val="2"/>
        <scheme val="minor"/>
      </rPr>
      <t>(Seleziona dal menù)</t>
    </r>
  </si>
  <si>
    <r>
      <t>(C)
Indicare se sono state adottate/pianificate specifiche strategie di sottoscrizione</t>
    </r>
    <r>
      <rPr>
        <sz val="10"/>
        <color theme="1"/>
        <rFont val="Calibri"/>
        <family val="2"/>
        <scheme val="minor"/>
      </rPr>
      <t xml:space="preserve"> (es. modifica del proprio business, esclusioni di garanzie, modifiche contrattuali) 
(Seleziona dal menù)</t>
    </r>
  </si>
  <si>
    <r>
      <t xml:space="preserve">(D)
Indicare se in passato (es. ultimi 5 o 10 anni) </t>
    </r>
    <r>
      <rPr>
        <b/>
        <u/>
        <sz val="10"/>
        <color theme="1"/>
        <rFont val="Calibri"/>
        <family val="2"/>
        <scheme val="minor"/>
      </rPr>
      <t xml:space="preserve">sono stati aumentati </t>
    </r>
    <r>
      <rPr>
        <b/>
        <sz val="10"/>
        <color theme="1"/>
        <rFont val="Calibri"/>
        <family val="2"/>
        <scheme val="minor"/>
      </rPr>
      <t>i premi</t>
    </r>
  </si>
  <si>
    <r>
      <t xml:space="preserve">(E)
Indicare se in passato (es. ultimi 5 o 10 anni) </t>
    </r>
    <r>
      <rPr>
        <b/>
        <u/>
        <sz val="10"/>
        <color theme="1"/>
        <rFont val="Calibri"/>
        <family val="2"/>
        <scheme val="minor"/>
      </rPr>
      <t xml:space="preserve">sono stati adottati </t>
    </r>
    <r>
      <rPr>
        <b/>
        <sz val="10"/>
        <color theme="1"/>
        <rFont val="Calibri"/>
        <family val="2"/>
        <scheme val="minor"/>
      </rPr>
      <t xml:space="preserve"> interventi su franchigie, massimali, esclusioni di garanzie per effetto dell'elevata sinistrosità/costi</t>
    </r>
  </si>
  <si>
    <r>
      <t xml:space="preserve">Aree geografiche in cui si verificano i maggiori rischi in termini di intensità e/o frequenza </t>
    </r>
    <r>
      <rPr>
        <b/>
        <u/>
        <sz val="10"/>
        <color theme="1"/>
        <rFont val="Calibri"/>
        <family val="2"/>
        <scheme val="minor"/>
      </rPr>
      <t>coperti dai contratti di assicurazione</t>
    </r>
  </si>
  <si>
    <r>
      <t xml:space="preserve">Indicare se si svolgono valutazioni dell'impronta carbonica del portafoglio assicurativo. 
</t>
    </r>
    <r>
      <rPr>
        <u/>
        <sz val="11"/>
        <color theme="1"/>
        <rFont val="Calibri"/>
        <family val="2"/>
      </rPr>
      <t>In caso affermativo, specificare</t>
    </r>
    <r>
      <rPr>
        <sz val="11"/>
        <color theme="1"/>
        <rFont val="Calibri"/>
        <family val="2"/>
      </rPr>
      <t xml:space="preserve">  (nella cella dei "commenti") la metodologia adottata ed eventuali parametri di riferimento</t>
    </r>
  </si>
  <si>
    <t xml:space="preserve">I prodotti assicurativi venduti offrono coperture assicurative per eventi legati al clima laddove le richieste e le esigenze dei contraenti lo richiedano
</t>
  </si>
  <si>
    <r>
      <t>A seconda delle richieste e delle esigenze dei singoli clienti, i prodotti possono includere soluzioni specifiche per il trasferimento del rischio, come:
- la protezione contro l'interruzione dell'attività (business interruption, BI), 
- l'interruzione contingente dell'attività (</t>
    </r>
    <r>
      <rPr>
        <i/>
        <sz val="11"/>
        <color theme="1"/>
        <rFont val="Calibri"/>
        <family val="2"/>
      </rPr>
      <t>contingent business interruption</t>
    </r>
    <r>
      <rPr>
        <sz val="11"/>
        <color theme="1"/>
        <rFont val="Calibri"/>
        <family val="2"/>
      </rPr>
      <t>), 
- altri fattori di perdita non legati a danni fisici, effetti a cascata e interdipendenze dei rischi (pericoli secondari), impatti a cascata di rischi naturali e tecnologici interagenti, guasti di infrastrutture critiche.</t>
    </r>
  </si>
  <si>
    <t>Indicare se sono svolte valutazioni di impatto dei rischi climatici (fisici e di transizione) sul portafoglio assicurativo</t>
  </si>
  <si>
    <t>Si, sono implementate</t>
  </si>
  <si>
    <t>Si, in corso di implementazione</t>
  </si>
  <si>
    <t>Il rischio climatico non è materiale per il proprio business</t>
  </si>
  <si>
    <t>Investimenti</t>
  </si>
  <si>
    <t>Indicare se si utilizzano provider esterni (società di rating).
In caso affermativo fornirne i riferimenti</t>
  </si>
  <si>
    <t xml:space="preserve"> Altro</t>
  </si>
  <si>
    <t xml:space="preserve">Nuovo business, stabile (&lt; 5 anni, premi stabili) </t>
  </si>
  <si>
    <t xml:space="preserve">Nuovo business, in diminuzione (&lt; 5 anni, premi in diminuzione) </t>
  </si>
  <si>
    <t xml:space="preserve">Business in espansione (&gt;= 5 anni, premi in aumento) </t>
  </si>
  <si>
    <t>Business stabile (&gt;= 5 anni, premi stabili)</t>
  </si>
  <si>
    <t>Business in diminuzione (&gt;= 5 anni, premi in diminuzione)</t>
  </si>
  <si>
    <t xml:space="preserve"> PREMI  medi 
 ULTIMI 5 ANNI</t>
  </si>
  <si>
    <t xml:space="preserve"> sinistri  medi 
 ULTIMI 5 ANNI</t>
  </si>
  <si>
    <t>Importi crescenti negli ultimi 5 anni</t>
  </si>
  <si>
    <t>Importi stabili negli ultimi 5 anni</t>
  </si>
  <si>
    <t>Importi descrescenti negli ultimi 5 anni</t>
  </si>
  <si>
    <t>(8)  R.C. generale</t>
  </si>
  <si>
    <t>(9)  Assicurazione credito e cauzione</t>
  </si>
  <si>
    <t xml:space="preserve">(10)  Assicurazione tutela giudiziaria </t>
  </si>
  <si>
    <t xml:space="preserve">(11)  Assistenza </t>
  </si>
  <si>
    <t>(1)  Assicurazione spese mediche (*)</t>
  </si>
  <si>
    <t>(2)  Assicurazione protezione del reddito (*)</t>
  </si>
  <si>
    <t>(3)  Assicurazione di compensazione dei lavoratori (*)</t>
  </si>
  <si>
    <t>(4)  Assic. r.c.  risultante dalla circolazione di autoveicoli (*)</t>
  </si>
  <si>
    <t>(5)  Altre assicurazioni auto  (*)</t>
  </si>
  <si>
    <t>(6)  Assicurazione marittima, aeronautica e trasporti  (*)</t>
  </si>
  <si>
    <t>(7)  Assicurazione incendio e altri danni ai beni (*)</t>
  </si>
  <si>
    <t>(12)  Perdite pecuniarie di vario genere (*)</t>
  </si>
  <si>
    <t>(*) cfr. Regolamento Delegato (UE) 2021/2139 - 10.1. Assicurazione non vita: sottoscrizione dei pericoli legati al clima</t>
  </si>
  <si>
    <t xml:space="preserve">EVENTO TERREMOTO
Aree di attività (Line of Business - LoB) -
di cui all'Allegato I del Reg.Ue n. 2015/35 -
maggiormente impattate </t>
  </si>
  <si>
    <t>Aree di attività - di cui all'Allegato I del Reg.Ue n. 2015/35 -
maggiormente impattate dai rischi fisici connessi ai cambiamenti climatici 
(rischi climatici acuti, cfr. all.1)</t>
  </si>
  <si>
    <t>Misure del Livello di rischiosità del rischio climatico</t>
  </si>
  <si>
    <t>Aree di attività 
maggiormente impattate da catastrofi naturali connessi a cambiamenti climatici (rischi fisici acuti , cfr. all.1)</t>
  </si>
  <si>
    <t>Grandine</t>
  </si>
  <si>
    <t>Tempeste</t>
  </si>
  <si>
    <t xml:space="preserve"> Inondazione</t>
  </si>
  <si>
    <t xml:space="preserve">Rischi climatici fisici </t>
  </si>
  <si>
    <t>Strumenti di debito e assimilabili</t>
  </si>
  <si>
    <t>Strumenti di partecipazione e assimilabili</t>
  </si>
  <si>
    <t xml:space="preserve">Sinistri pagati e riservati  al lordo della riassicurazione  
Trend ultimi 5 anni </t>
  </si>
  <si>
    <t>Esposizione ai rischi climatici</t>
  </si>
  <si>
    <t>Tassonomia UE</t>
  </si>
  <si>
    <t>risposta tab. 1, 2 e 4 pratiche di sottoscrizione</t>
  </si>
  <si>
    <t xml:space="preserve">I dati non sono disponibili </t>
  </si>
  <si>
    <t xml:space="preserve">I dati sono disponibili </t>
  </si>
  <si>
    <t xml:space="preserve">Utilizzo di stime perché i dati  sono in parte non disponibili.  </t>
  </si>
  <si>
    <t xml:space="preserve">Utilizzo di stime perché i dati  sono difficilmente estraibili in modo affidabile.  </t>
  </si>
  <si>
    <t>Rischi non assicurati</t>
  </si>
  <si>
    <t>Politiche di Governance adottate/in corso di pianificazione</t>
  </si>
  <si>
    <t>interventi organizzativi</t>
  </si>
  <si>
    <t>Altro (specificare)</t>
  </si>
  <si>
    <t>Due diligence interna</t>
  </si>
  <si>
    <t>Utilizzo di provider esterni (specificare la società)</t>
  </si>
  <si>
    <t>Utilizzo di rating esterni (specificare la società)</t>
  </si>
  <si>
    <t>Solo criteri climatici/ambientali</t>
  </si>
  <si>
    <t>Criteri ESG</t>
  </si>
  <si>
    <t>3. I rischi climatici e/o i rischi di sostenibilità sono inseriti solo nelle politiche sugli investimenti</t>
  </si>
  <si>
    <t>4. I rischi climatici e/o i rischi di sostenibilità sono inseriti solo nelle politiche di sottoscrizione</t>
  </si>
  <si>
    <t>5. I rischi climatici e/o i rischi di sostenibilità sono inseriti nelle politiche di investimento e sottoscrizione</t>
  </si>
  <si>
    <t>7. Altro</t>
  </si>
  <si>
    <t xml:space="preserve">1. Definizione di politiche di governance specifiche per i rischi climatici e/o i rischi di sostenibilità  </t>
  </si>
  <si>
    <t xml:space="preserve">2. Definizione di politiche di governance specifiche per i rischi ESG </t>
  </si>
  <si>
    <t>4. Istituzione di un Comitato di Alta direzione (integrazione competenze)</t>
  </si>
  <si>
    <t>1. Competenza dell'Organo amministrativo</t>
  </si>
  <si>
    <t>2. Istituzione di un Comitato Consiliare Specifico</t>
  </si>
  <si>
    <t>3. Attribuzione delle competenza sulla finanza sostenibile a Comitati Consiliari esistenti</t>
  </si>
  <si>
    <t>5. Istituzione di una Funzione di Alta direzione</t>
  </si>
  <si>
    <t>6. Specificare eventuale combinazione dei precedenti punti (1,2,3,4)</t>
  </si>
  <si>
    <t xml:space="preserve">
Temperatura  &lt;1,5°C</t>
  </si>
  <si>
    <t>Non materialità dei rischi</t>
  </si>
  <si>
    <t>Carenza di conoscenze specifiche</t>
  </si>
  <si>
    <t>Global Compact ONU</t>
  </si>
  <si>
    <t>Convenzioni Internazionali in materia di diritti umani, risorse umane e tutela ambientale sottoscritte in sede ONU, OCSE, ecc.</t>
  </si>
  <si>
    <t>Convenzione di Basilea</t>
  </si>
  <si>
    <t>UNFCCC - Convenzione quadro delle Nazioni Unite sui cambiamenti climatici</t>
  </si>
  <si>
    <t>Protocollo di Kyoto</t>
  </si>
  <si>
    <t>Costi elevati</t>
  </si>
  <si>
    <t>Da 2 a 5 anni</t>
  </si>
  <si>
    <t>Più di 5 anni</t>
  </si>
  <si>
    <t>Meno di 2 anni</t>
  </si>
  <si>
    <t>Fornire un contributo allo sviluppo sostenibile</t>
  </si>
  <si>
    <t>Gestire in maniera più efficace i rischi finanziari</t>
  </si>
  <si>
    <t>Ottenere migliori rendimenti finanziari</t>
  </si>
  <si>
    <t>Migliorare la reputazione della Società</t>
  </si>
  <si>
    <t>Investimenti a copertura delle riserve tecniche vita (incluse quelle relative a contratti unit e index-linked)</t>
  </si>
  <si>
    <t>Investimenti a copertura delle riserve tecniche vita (escluse quelle relative a contratti unit e index-linked)</t>
  </si>
  <si>
    <t>Investimenti a copertura delle riserve tecniche vita relative a contratti unit e index-linked</t>
  </si>
  <si>
    <t>Investimenti a copertura delle riserve tecniche danni</t>
  </si>
  <si>
    <t>Investimenti a copertura dei fondi propri e del patrimonio libero</t>
  </si>
  <si>
    <t>Tutto il portafoglio</t>
  </si>
  <si>
    <t>Combinazione di due o più voci precedenti (specificare)</t>
  </si>
  <si>
    <t>Investimenti a copertura delle riserve tecniche vita e danni</t>
  </si>
  <si>
    <t>Il tema ESG è stato affrontato e verrà implementato in futuro</t>
  </si>
  <si>
    <t>Il tema ESG non è mai stato discusso dall'Organo Amministrativo</t>
  </si>
  <si>
    <t>Non si ritiene offrano rendimenti finanziari maggiori</t>
  </si>
  <si>
    <t xml:space="preserve">I dati sono in parte non disponibili </t>
  </si>
  <si>
    <t>6. Non è stata adottata alcuna politica di governance</t>
  </si>
  <si>
    <t>7. Le attività sono ancora in corso di pianificazione</t>
  </si>
  <si>
    <t>8. Altro</t>
  </si>
  <si>
    <t>UNPRI (United Nations Principles for Responsible Investments)</t>
  </si>
  <si>
    <t>Accordo di Parigi (COP 21)</t>
  </si>
  <si>
    <t>Immobili</t>
  </si>
  <si>
    <t>Tutte le classi di attività</t>
  </si>
  <si>
    <t>verificare tutti i criteri di ecosostenibilità delle attività economiche (art. 3 del Reg. Ue sulla Tassonomia)</t>
  </si>
  <si>
    <t xml:space="preserve">verificare se un attività economica contribuisce in modo sostanziale al raggiungimento di uno o più degli obiettivi ambientali (art. 9 del Reg. Ue sulla Tassonomia) </t>
  </si>
  <si>
    <t xml:space="preserve">verificare se un attività economica non arreca un danno significativo a nessuno degli obiettivi ambientali di cui all’articolo (art. 9 e 17 del Reg. Ue sulla Tassonomia) </t>
  </si>
  <si>
    <t xml:space="preserve">verificare se un attività economica  è svolta nel rispetto delle garanzie minime di salvaguardia (art. 18 del Reg. Ue sulla Tassonomia) </t>
  </si>
  <si>
    <t>verificare se un attività economica è conforme ai criteri di vaglio tecnico fissati dalla Commissione UE</t>
  </si>
  <si>
    <t>Carenza di dati</t>
  </si>
  <si>
    <t>Indicare se sono state avviate attività di analisi del portafoglio in linea con la Tassonomia UE in materia di investimenti ecosostenibili (Regolamento EU 2020/852).</t>
  </si>
  <si>
    <t>Impresa segnalante</t>
  </si>
  <si>
    <t>Impresa</t>
  </si>
  <si>
    <t>Gruppo di appartenenza</t>
  </si>
  <si>
    <t>EURO/DATI IN UNITA'</t>
  </si>
  <si>
    <t>Contatto di riferimento</t>
  </si>
  <si>
    <t>Posizione ricoperta</t>
  </si>
  <si>
    <t>telefono</t>
  </si>
  <si>
    <t>mail</t>
  </si>
  <si>
    <t>contatto di riferimento 1 - nome</t>
  </si>
  <si>
    <t>contatto di riferimento 2 - nome</t>
  </si>
  <si>
    <t>contatto di riferimento 3 - nome</t>
  </si>
  <si>
    <t>contatto di riferimento 4 - nome</t>
  </si>
  <si>
    <t>Codice indentificativo Capogruppo (LEI)</t>
  </si>
  <si>
    <t>SCR -  Utilizzo Modello Interno per modulo di rischio di sottoscrizione NAT-CAT</t>
  </si>
  <si>
    <t xml:space="preserve">Grandine </t>
  </si>
  <si>
    <t>Alluvione</t>
  </si>
  <si>
    <t>Codice indentificativo impresa (LEI)</t>
  </si>
  <si>
    <t>Valuta e unità di misura dei dati da produrre per il monitoraggio</t>
  </si>
  <si>
    <t>Aspetti generali</t>
  </si>
  <si>
    <r>
      <t>I dati dei CUBI ESG da 2 a 5 devono fare riferimento solo ai</t>
    </r>
    <r>
      <rPr>
        <b/>
        <sz val="11"/>
        <color theme="1"/>
        <rFont val="Verdana"/>
        <family val="2"/>
      </rPr>
      <t xml:space="preserve"> rischi fisici localizzati in Italia</t>
    </r>
  </si>
  <si>
    <t>In corso di pianificazione</t>
  </si>
  <si>
    <t>x</t>
  </si>
  <si>
    <t>○</t>
  </si>
  <si>
    <t>Allineamento alle practice di mercato</t>
  </si>
  <si>
    <t>Indicare i motivi connessi all'implementazione di strategie ambientali
(risposta multipla):</t>
  </si>
  <si>
    <t>Indicare da quanto tempo viene adottata una politica d'investimento sostenibile</t>
  </si>
  <si>
    <t>0% - 25%</t>
  </si>
  <si>
    <t>25% - 50%</t>
  </si>
  <si>
    <t>50% - 75%</t>
  </si>
  <si>
    <t>75% - 100%</t>
  </si>
  <si>
    <t>(selezionare "x" nel menu a tendina per ogni risposta applicabile)</t>
  </si>
  <si>
    <t>Strategie d'investimento</t>
  </si>
  <si>
    <t>Titoli di Stato</t>
  </si>
  <si>
    <t>Azioni</t>
  </si>
  <si>
    <t>Investimenti immobiliari</t>
  </si>
  <si>
    <t>Obbligazioni corporate</t>
  </si>
  <si>
    <t>Infrastrutture</t>
  </si>
  <si>
    <t>Diretti</t>
  </si>
  <si>
    <t>Indiretti</t>
  </si>
  <si>
    <t>Entrambi</t>
  </si>
  <si>
    <t>Molto limitata</t>
  </si>
  <si>
    <t>Poca, le decisioni sono prese entro limiti imposti dal CdA</t>
  </si>
  <si>
    <t>Molta, ma all'interno di linee guida dettate dal CdA</t>
  </si>
  <si>
    <t>Completa</t>
  </si>
  <si>
    <t>Norms-based screening (convenzioni internazionali)</t>
  </si>
  <si>
    <t>Best in class</t>
  </si>
  <si>
    <t>Investimenti tematici</t>
  </si>
  <si>
    <t>Engagement</t>
  </si>
  <si>
    <t>Impact investing</t>
  </si>
  <si>
    <t>Pornografia</t>
  </si>
  <si>
    <t>Lavoro minorile</t>
  </si>
  <si>
    <t>Tabacco</t>
  </si>
  <si>
    <t>Gioco d'azzardo</t>
  </si>
  <si>
    <t>Test su animali</t>
  </si>
  <si>
    <t>Nucleare</t>
  </si>
  <si>
    <t>Corruzione</t>
  </si>
  <si>
    <t>Carbone</t>
  </si>
  <si>
    <t>Tutti i combustibili fossili</t>
  </si>
  <si>
    <t>Paesi che non rispettano i diritti umani, civili e politici</t>
  </si>
  <si>
    <t>Armi controverse (es.: mine antiuomo)</t>
  </si>
  <si>
    <t>Alcool</t>
  </si>
  <si>
    <t>Esclusioni "activity-based"</t>
  </si>
  <si>
    <t>Tutte le armi</t>
  </si>
  <si>
    <t>Dichiarazione Universale dei diritti umani</t>
  </si>
  <si>
    <t>Convenzioni dell'Organizzazione Internazionale del Lavoro (OIL)</t>
  </si>
  <si>
    <t>Dichiarazione di Rio su ambiente e sviluppo</t>
  </si>
  <si>
    <t>UN Guiding Principles on Business and Human Rights</t>
  </si>
  <si>
    <t>Adattamento ai cambiamenti climatici</t>
  </si>
  <si>
    <t>Energia rinnovabile</t>
  </si>
  <si>
    <t>Efficienza energetica</t>
  </si>
  <si>
    <t>Gestione dei rifiuti</t>
  </si>
  <si>
    <t>Mobilità sostenibile</t>
  </si>
  <si>
    <t>Gestione dell'acqua</t>
  </si>
  <si>
    <t>Immobiliare sostenibile</t>
  </si>
  <si>
    <t>Economia circolare</t>
  </si>
  <si>
    <t>Prevenzione e riduzione inquinamento</t>
  </si>
  <si>
    <t>Protezione e ripristino della biodiversità e degli ecosistemi</t>
  </si>
  <si>
    <t>Uso della terra, foreste e agricoltura sostenibile</t>
  </si>
  <si>
    <t>Soft engagement (es.: incontri periodici, invio di report, ecc.)</t>
  </si>
  <si>
    <t>Hard engagement (es.: interventi in assemblea, esercizio del diritto di voto, ecc.)</t>
  </si>
  <si>
    <t>Integrazione dei fattori ESG nel processo d'investimento</t>
  </si>
  <si>
    <t>Pressione del regolatore</t>
  </si>
  <si>
    <t>Indicare a quale asset class ogni strategia viene maggiormente applicata</t>
  </si>
  <si>
    <t>Azioni quotate</t>
  </si>
  <si>
    <t>Azioni non quotate (private equity)</t>
  </si>
  <si>
    <t>Convenzione delle Nazioni Unite contro la corruzione</t>
  </si>
  <si>
    <t>Principi del Patto mondiale delle Nazioni Unite</t>
  </si>
  <si>
    <t>Riduzione emissione CO2</t>
  </si>
  <si>
    <t>Qualità dell'ambiente di lavoro</t>
  </si>
  <si>
    <t>Rispetto dei diritti umani</t>
  </si>
  <si>
    <t>Remunerazione del top management</t>
  </si>
  <si>
    <t>Rating ESG</t>
  </si>
  <si>
    <t>Lavoro dignitoso e crescita economica</t>
  </si>
  <si>
    <t>Lotta alla povertà</t>
  </si>
  <si>
    <t>Buona salute e benessere per le persone</t>
  </si>
  <si>
    <t>Riduzione disuguaglianze</t>
  </si>
  <si>
    <t>Energia pulita e accessibile</t>
  </si>
  <si>
    <t>Parità di genere</t>
  </si>
  <si>
    <t>Città e comunità sostenibili</t>
  </si>
  <si>
    <t>Cambiamenti climatici</t>
  </si>
  <si>
    <t>Organismi di investimento collettivo</t>
  </si>
  <si>
    <t>Rischi cronici</t>
  </si>
  <si>
    <t>Rischi acuti</t>
  </si>
  <si>
    <t>Rischi cronici e acuti</t>
  </si>
  <si>
    <t>Indicare se viene adottata una metodologia di misurazione dell'impronta carbonica del portafoglio investimenti</t>
  </si>
  <si>
    <t>Indicare altre semplificazioni eventualmente adottate per la compilazione della sezione del cubo ESG1 relativa all'impronta carbonica (emissioni totali e intensità)</t>
  </si>
  <si>
    <t>Parzialmente</t>
  </si>
  <si>
    <t>Altro 
(specificare)</t>
  </si>
  <si>
    <t>Indicare se nella compilazione del cubo ESG1 sono stati comprese le emissioni di CO2 (e CO2 equivalenti) connesse agli investimenti indiretti (tramite organismi collettivi d'investimento).
Se la risposta è "Parzialmente", indicare la percentuale (sul totale degli investimenti indiretti) su cui è stato possibile raccogliere i dati sulle emissioni</t>
  </si>
  <si>
    <r>
      <t xml:space="preserve">Ai fini della compilazione del cubo ESG1, indicare la percentuale complessiva di investimenti (in rapporto al totale </t>
    </r>
    <r>
      <rPr>
        <u/>
        <sz val="11"/>
        <color theme="1"/>
        <rFont val="Calibri"/>
        <family val="2"/>
        <scheme val="minor"/>
      </rPr>
      <t>con esclusione dei titoli di Stato</t>
    </r>
    <r>
      <rPr>
        <sz val="11"/>
        <color theme="1"/>
        <rFont val="Calibri"/>
        <family val="2"/>
        <scheme val="minor"/>
      </rPr>
      <t>) su cui è stato possibile raccogliere dati relativi al grado di ammissibilità delle attività economiche alla Tassonomia</t>
    </r>
  </si>
  <si>
    <t>Green bond</t>
  </si>
  <si>
    <t>Lungo termine</t>
  </si>
  <si>
    <t>Medio termine</t>
  </si>
  <si>
    <t>Breve termine</t>
  </si>
  <si>
    <t>Non materiali</t>
  </si>
  <si>
    <t>Rischi fisici</t>
  </si>
  <si>
    <t>Rischi di transizione</t>
  </si>
  <si>
    <t>Mitigazione dei cambiamenti climatici</t>
  </si>
  <si>
    <t>Indicare se nella compilazione della sezione sulla Tassonomia del cubo ESG1 è stato fatto il look through degli investimenti indiretti (tramite organismi collettivi d'investimento), includendo i dati relativi al grado di ammissibilità delle attività economiche alla Tassonomia.
Se la risposta è "Parzialmente", indicare la percentuale (sul totale degli investimenti indiretti) su cui è stato possibile raccogliere i dati relativi al grado di ammissibilità</t>
  </si>
  <si>
    <t>Vita</t>
  </si>
  <si>
    <t>Danni</t>
  </si>
  <si>
    <t>Mista</t>
  </si>
  <si>
    <t>Vita + Infortuni/Malattia</t>
  </si>
  <si>
    <t>Tipologia di attività dell'impresa</t>
  </si>
  <si>
    <t>Indicare la quota del portafoglio investimenti a cui viene applicata la politica di investimento sostenibile (%)</t>
  </si>
  <si>
    <r>
      <t xml:space="preserve">Ai fini della compilazione del cubo ESG1, indicare la percentuale complessiva di investimenti (in rapporto al totale </t>
    </r>
    <r>
      <rPr>
        <u/>
        <sz val="11"/>
        <color theme="1"/>
        <rFont val="Calibri"/>
        <family val="2"/>
        <scheme val="minor"/>
      </rPr>
      <t>con esclusione dei titoli di Stato</t>
    </r>
    <r>
      <rPr>
        <sz val="11"/>
        <color theme="1"/>
        <rFont val="Calibri"/>
        <family val="2"/>
        <scheme val="minor"/>
      </rPr>
      <t>) su cui è stato possibile raccogliere dati relativi alle emissioni di CO2 (e CO2 equivalenti)</t>
    </r>
  </si>
  <si>
    <t>Indicare se è stato fissato un obiettivo di decarbonizzazione (emissioni nette nulle di gas serra) del portafoglio investimenti.
Se sì, indicare la data target di raggiungimento dell'obiettivo.</t>
  </si>
  <si>
    <t>Indicare se gli investimenti della compagnia comprendono  a fine 2022 obbligazioni verdi certificate da un ente esterno.
Se sì, specificare il nome dell'ente esterno che ha effettuato la certificazione (fornire più nomi se si fa ricordo a più di un ente).</t>
  </si>
  <si>
    <t>Area sottoscrizione
 A) informazioni sui dati B) Impatto eventi Nat-cat/tipologie di rischio/LOB  C) Caratteristiche contratti assicurativi  D) metodologie di valutazione; E) Tassonomia UE</t>
  </si>
  <si>
    <t>Legenda: selezionare le informazioni contenute nel menù nella cella di colore"celeste" e stile "punteggiato"</t>
  </si>
  <si>
    <t>A) Dati disponibli, qualità dei dati e data gap</t>
  </si>
  <si>
    <t xml:space="preserve">CUBO-ESG2 - Gestione tecnica - rischi climatici
Rischi climatici da catastrofi naturali (esclusi il terremoto) connessi all'acqua, al vento, alle temperature e alle masse solide
</t>
  </si>
  <si>
    <t>DATI MANCANTI/UTILIZZO DI STIME</t>
  </si>
  <si>
    <t>ELENCARE I PRINCIPALI DATI MANCANTI/STIMATI</t>
  </si>
  <si>
    <t>INDICARE EVENTUALI PROVIDER ESTERNI UTILIZZATI</t>
  </si>
  <si>
    <t xml:space="preserve">INFORMAZIONI sulla compilazione dei dati </t>
  </si>
  <si>
    <t>CUBO-ESG3 _Gestione tecnica (premi, sinistri, spese, somme assicurate  numero di contratti) per Rischi Fisici-Aree di attività (LoB)</t>
  </si>
  <si>
    <r>
      <t xml:space="preserve">Altri rischi fisici assicurati
</t>
    </r>
    <r>
      <rPr>
        <sz val="12"/>
        <rFont val="Calibri"/>
        <family val="2"/>
        <scheme val="minor"/>
      </rPr>
      <t>Se il portafoglio assicurativo include altri rischi fisici (si vedano quelli elencati nel foglio "appendice A") - indicare di quale rischio si tratta e specificare il trend (utilizzando le medesime opzioni del menù dei rischi fisici citat</t>
    </r>
    <r>
      <rPr>
        <sz val="14"/>
        <rFont val="Calibri"/>
        <family val="2"/>
        <scheme val="minor"/>
      </rPr>
      <t>i)</t>
    </r>
  </si>
  <si>
    <t xml:space="preserve">Raccolta premi del lavoro diretto e indiretto (al lordo della riassicurazione) trend ultimi 5 anni  </t>
  </si>
  <si>
    <t>CUBO_ESG 5- Coperture assicurative rischi fisici su immobili</t>
  </si>
  <si>
    <t>B.1) IMPATTO DEGLI EVENTI DA CATASTROFI NATURALI CONNESSI AI CAMBIAMENTI CLIMATICI ACUTI SUL BUSINESS DANNI</t>
  </si>
  <si>
    <r>
      <t xml:space="preserve">(B)
IMPATTO negli ULTIMI 10 anni </t>
    </r>
    <r>
      <rPr>
        <sz val="12"/>
        <color theme="1"/>
        <rFont val="Calibri"/>
        <family val="2"/>
      </rPr>
      <t xml:space="preserve">dei rischi fisici connessi ad eventi climatici estremi (acuti)  </t>
    </r>
    <r>
      <rPr>
        <b/>
        <sz val="12"/>
        <color theme="1"/>
        <rFont val="Calibri"/>
        <family val="2"/>
      </rPr>
      <t xml:space="preserve">
</t>
    </r>
    <r>
      <rPr>
        <sz val="12"/>
        <color theme="1"/>
        <rFont val="Calibri"/>
        <family val="2"/>
      </rPr>
      <t/>
    </r>
  </si>
  <si>
    <r>
      <t>(C)
Indicare se sono state adottate/pianificate specifiche strategie di sottoscrizione</t>
    </r>
    <r>
      <rPr>
        <sz val="12"/>
        <color theme="1"/>
        <rFont val="Calibri"/>
        <family val="2"/>
      </rPr>
      <t xml:space="preserve"> (es. modifica del proprio business, esclusioni di garanzie, modifiche contrattuali) 
</t>
    </r>
  </si>
  <si>
    <t>B.2) IMPATTO DEI TERREMOTI SUL BUSINESS DANNI</t>
  </si>
  <si>
    <r>
      <t xml:space="preserve">(A)
IMPATTO ATTESO </t>
    </r>
    <r>
      <rPr>
        <sz val="12"/>
        <color theme="1"/>
        <rFont val="Calibri"/>
        <family val="2"/>
      </rPr>
      <t xml:space="preserve">dei rischi fisici connessi al terremoto nei prossimi 5-10 anni sul proprio business
</t>
    </r>
  </si>
  <si>
    <r>
      <t xml:space="preserve">(B)
IMPATTO negli ULTIMI 10 anni </t>
    </r>
    <r>
      <rPr>
        <sz val="12"/>
        <color theme="1"/>
        <rFont val="Calibri"/>
        <family val="2"/>
      </rPr>
      <t xml:space="preserve">dei rischi fisici connessi al terremoto   </t>
    </r>
    <r>
      <rPr>
        <b/>
        <sz val="12"/>
        <color theme="1"/>
        <rFont val="Calibri"/>
        <family val="2"/>
      </rPr>
      <t xml:space="preserve">
</t>
    </r>
    <r>
      <rPr>
        <sz val="12"/>
        <color theme="1"/>
        <rFont val="Calibri"/>
        <family val="2"/>
      </rPr>
      <t/>
    </r>
  </si>
  <si>
    <t>B.3) TIPOLOGIA DI RISCHIO FISICO (eventi climatici acuti, come da tab. in allegato) con maggiore impatto sul rischio di sottoscrizione per LoB negli ultimi 5 anni</t>
  </si>
  <si>
    <t>(A)
Eventi connessi alla temperatura</t>
  </si>
  <si>
    <t>(B) 
Eventi connessi al vento</t>
  </si>
  <si>
    <t>(C)
Eventi connessi all'acqua</t>
  </si>
  <si>
    <t>(D)
Eventi connessi alle masse solide</t>
  </si>
  <si>
    <t>C) Caratteristiche dei contratti di assicurazione</t>
  </si>
  <si>
    <r>
      <rPr>
        <b/>
        <sz val="11"/>
        <color theme="1"/>
        <rFont val="Calibri"/>
        <family val="2"/>
      </rPr>
      <t>Durata media</t>
    </r>
    <r>
      <rPr>
        <sz val="11"/>
        <color theme="1"/>
        <rFont val="Calibri"/>
        <family val="2"/>
      </rPr>
      <t xml:space="preserve"> (Dm)  dei contratti a copertura dei rischi </t>
    </r>
  </si>
  <si>
    <r>
      <rPr>
        <b/>
        <sz val="11"/>
        <color theme="1"/>
        <rFont val="Calibri"/>
        <family val="2"/>
      </rPr>
      <t>Durata massima</t>
    </r>
    <r>
      <rPr>
        <sz val="11"/>
        <color theme="1"/>
        <rFont val="Calibri"/>
        <family val="2"/>
      </rPr>
      <t xml:space="preserve"> dei contratti a copertura dei rischi </t>
    </r>
  </si>
  <si>
    <r>
      <rPr>
        <b/>
        <sz val="11"/>
        <color theme="1"/>
        <rFont val="Calibri"/>
        <family val="2"/>
      </rPr>
      <t>Aree geografiche</t>
    </r>
    <r>
      <rPr>
        <sz val="11"/>
        <color theme="1"/>
        <rFont val="Calibri"/>
        <family val="2"/>
      </rPr>
      <t xml:space="preserve"> in cui si verificano i maggiori rischi (sinistri) in termini di intensità e/o frequenza </t>
    </r>
    <r>
      <rPr>
        <u/>
        <sz val="11"/>
        <color theme="1"/>
        <rFont val="Calibri"/>
        <family val="2"/>
      </rPr>
      <t>coperti dai contratti di assicurazione in portafoglio</t>
    </r>
  </si>
  <si>
    <r>
      <rPr>
        <b/>
        <sz val="11"/>
        <color theme="1"/>
        <rFont val="Calibri"/>
        <family val="2"/>
      </rPr>
      <t>Aree geografiche</t>
    </r>
    <r>
      <rPr>
        <sz val="11"/>
        <color theme="1"/>
        <rFont val="Calibri"/>
        <family val="2"/>
      </rPr>
      <t xml:space="preserve"> in cui sono collocati maggiormente i contratti di assicurazione (in termini di incidenza premi raccolti sul totale relativi ai rischi climatici)</t>
    </r>
  </si>
  <si>
    <r>
      <rPr>
        <b/>
        <sz val="11"/>
        <color theme="1"/>
        <rFont val="Calibri"/>
        <family val="2"/>
      </rPr>
      <t>Scenari Climatici</t>
    </r>
    <r>
      <rPr>
        <sz val="11"/>
        <color theme="1"/>
        <rFont val="Calibri"/>
        <family val="2"/>
      </rPr>
      <t xml:space="preserve"> con il potenziale maggiore impatto sull'aumento dei premi/frachigie, massimali</t>
    </r>
  </si>
  <si>
    <r>
      <rPr>
        <b/>
        <sz val="11"/>
        <color theme="1"/>
        <rFont val="Calibri"/>
        <family val="2"/>
      </rPr>
      <t xml:space="preserve">Scenari Climatici </t>
    </r>
    <r>
      <rPr>
        <sz val="11"/>
        <color theme="1"/>
        <rFont val="Calibri"/>
        <family val="2"/>
      </rPr>
      <t xml:space="preserve">con  il potenziale maggiore impatto sull'esclusione dei rischi dalle coperture attualmente offerte </t>
    </r>
  </si>
  <si>
    <t>D) Modelli di valutazione</t>
  </si>
  <si>
    <t>(1) Posizione dominante nella modellizzazione e nella determinazione del prezzo dei rischi climatici.
(rif. Regolamento Delegato UE 2021/2139 - attività finanziarie e assicurative)</t>
  </si>
  <si>
    <r>
      <t xml:space="preserve">L'attività assicurativa utilizza tecniche di modellizzazione che 
a) </t>
    </r>
    <r>
      <rPr>
        <b/>
        <sz val="11"/>
        <color theme="1"/>
        <rFont val="Calibri"/>
        <family val="2"/>
      </rPr>
      <t xml:space="preserve"> riflettono i rischi legati al cambiamento climatico</t>
    </r>
  </si>
  <si>
    <r>
      <t>L'attività assicurativa utilizza tecniche di modellizzazione  che: 
 b)</t>
    </r>
    <r>
      <rPr>
        <b/>
        <sz val="11"/>
        <color theme="1"/>
        <rFont val="Calibri"/>
        <family val="2"/>
      </rPr>
      <t xml:space="preserve"> si basano su dati storici e/o su dati prospettici stimati</t>
    </r>
  </si>
  <si>
    <r>
      <t>L'attività assicurativa utilizza tecniche di modellizzazione  che:  c)</t>
    </r>
    <r>
      <rPr>
        <b/>
        <sz val="11"/>
        <color theme="1"/>
        <rFont val="Calibri"/>
        <family val="2"/>
      </rPr>
      <t xml:space="preserve"> integrano scenari prospettici</t>
    </r>
  </si>
  <si>
    <r>
      <t xml:space="preserve">L'assicuratore rende pubblico il modo in cui l'attività assicurativa tiene conto dei rischi legati ai cambiamenti climatici.
</t>
    </r>
    <r>
      <rPr>
        <b/>
        <u/>
        <sz val="11"/>
        <color theme="1"/>
        <rFont val="Calibri"/>
        <family val="2"/>
      </rPr>
      <t>In caso di risposta affermativa</t>
    </r>
    <r>
      <rPr>
        <sz val="11"/>
        <color theme="1"/>
        <rFont val="Calibri"/>
        <family val="2"/>
      </rPr>
      <t>, specificare nei commenti in che modo, indicando eventualmente la fonte (es. link al sito web in commenti)</t>
    </r>
  </si>
  <si>
    <t>(2) Progettazione prodotti non-life
(rif. Regolamento Delegato UE 2021/2139 - attività finanziarie e assicurative)</t>
  </si>
  <si>
    <r>
      <t xml:space="preserve">Indicare se la </t>
    </r>
    <r>
      <rPr>
        <b/>
        <sz val="11"/>
        <color theme="1"/>
        <rFont val="Calibri"/>
        <family val="2"/>
      </rPr>
      <t>strategia di distribuzione dei prodotti</t>
    </r>
    <r>
      <rPr>
        <sz val="11"/>
        <color theme="1"/>
        <rFont val="Calibri"/>
        <family val="2"/>
      </rPr>
      <t xml:space="preserve"> comprende misure volte a garantire che i contraenti siano informati sull'importanza delle misure preventive che potrebbero adottare, per i termini e le condizioni della copertura assicurativa, compreso l'eventuale impatto di tali misure sulla copertura assicurativa o sul livello dei premi</t>
    </r>
  </si>
  <si>
    <t xml:space="preserve">(3) SOLUZIONI INNOVATIVE di copertura assicurativa 
(rif. Regolamento Delegato UE 2021/2139 - attività finanziarie e assicurative)
</t>
  </si>
  <si>
    <t>(4) Condivisione dei dati
(rif. Regolamento Delegato UE 2021/2139 - attività finanziarie e assicurative)</t>
  </si>
  <si>
    <r>
      <t>(5) Elevato livello di servizio in situazione</t>
    </r>
    <r>
      <rPr>
        <b/>
        <u/>
        <sz val="12"/>
        <color theme="1"/>
        <rFont val="Calibri"/>
        <family val="2"/>
      </rPr>
      <t xml:space="preserve"> post-catastrofe </t>
    </r>
    <r>
      <rPr>
        <b/>
        <sz val="12"/>
        <color theme="1"/>
        <rFont val="Calibri"/>
        <family val="2"/>
      </rPr>
      <t>- altre considerazioni (DNSH)
(rif. Regolamento Delegato UE 2021/2139 - attività finanziarie e assicurative)</t>
    </r>
    <r>
      <rPr>
        <sz val="12"/>
        <color theme="1"/>
        <rFont val="Calibri"/>
        <family val="2"/>
      </rPr>
      <t xml:space="preserve"> </t>
    </r>
  </si>
  <si>
    <t xml:space="preserve">I sinistri -  in corso e quelli causati da eventi di perdita su larga scala -derivanti da rischi climatici sono trattati in modo equo rispetto ai clienti (secondo elevati standard di gestione dei sinistri) e in modo tempestivo, nel rispetto della legge applicabile, e non vi è stata alcuna mancanza in tal senso nel contesto dei recenti eventi di perdita su larga scala. </t>
  </si>
  <si>
    <t>Le informazioni relative alle procedure per l'adozione di misure supplementari in caso di eventi di perdita su larga scala sono disponibili al pubblico</t>
  </si>
  <si>
    <r>
      <rPr>
        <b/>
        <i/>
        <sz val="11"/>
        <color theme="1"/>
        <rFont val="Calibri"/>
        <family val="2"/>
      </rPr>
      <t>Mitigazione dei cambiamenti climatici</t>
    </r>
    <r>
      <rPr>
        <sz val="11"/>
        <color theme="1"/>
        <rFont val="Calibri"/>
        <family val="2"/>
      </rPr>
      <t xml:space="preserve">
Indicare se sono offerte le coperture :
- assicurazione dell'estrazione di combustibili fossili, 
-assicurazione dello stoccaggio di combustibili fossili;
- assicurazione del trasporto o della produzione di combustibili fossili 
- e/o assicurazione di veicoli, beni o altri attivi destinati a tali scopi.</t>
    </r>
  </si>
  <si>
    <t xml:space="preserve">TASSONOMIA (4)
I sinistri -  in corso e quelli causati da eventi di perdita su larga scala -derivanti da rischi climatici sono trattati in modo equo rispetto ai clienti (secondo elevati standard di gestione dei sinistri) e in modo tempestivo, nel rispetto della legge applicabile, e non vi è stata alcuna mancanza in tal senso nel contesto dei recenti eventi di perdita su larga scala. </t>
  </si>
  <si>
    <t>Si sono state adottate strategie di incremento di premi per aumento del rischio atteso</t>
  </si>
  <si>
    <t>SI: i sinistri sono trattati in modo equo  e tempestivo</t>
  </si>
  <si>
    <t>Si sono state adottate strategie di incremento di premi per aumento degli oneri dei sinistri</t>
  </si>
  <si>
    <t>SI: i sinistri sono trattati in modo equo (specificare eventuali criticità per la tempestività)</t>
  </si>
  <si>
    <t>Si sono state pianificate strategie di sottoscrizione che tengono conto di misure di adattamento climatico</t>
  </si>
  <si>
    <t>SI: i sinistri sono trattati in modo tempestivo. Specificare in commenti eventiali problemi di equità (es. fattori esogeni, criticità per aree geografiche)</t>
  </si>
  <si>
    <t>Si sono stati adottati/pianificati specifici interventi di sottoscrizione (indicare in commenti)</t>
  </si>
  <si>
    <t>NO: sono emerse difficoltà (citare in commenti specifici eventi/aree geografiche)</t>
  </si>
  <si>
    <t>Non sono svolte tali attività</t>
  </si>
  <si>
    <t>Il premio non è risk-based (es. è in percentuale del valore assicurato o su base forfettaria). Specificare nella cella "commenti"</t>
  </si>
  <si>
    <t>altro (in commenti)</t>
  </si>
  <si>
    <t>(E)
Terremoto</t>
  </si>
  <si>
    <t>Indicare se si ritiene di soddisfare il requisito previsto dal punto 4 del Reg. Del. 2021/2139, Annex II, paragrafo 10.1 (Data sharing).</t>
  </si>
  <si>
    <t>Politiche di investimento</t>
  </si>
  <si>
    <t>Politiche di sottoscrizione</t>
  </si>
  <si>
    <t>Politiche di riservazione</t>
  </si>
  <si>
    <t>Politiche di distribuzione</t>
  </si>
  <si>
    <t>Politiche di remunerazione</t>
  </si>
  <si>
    <t>Indicare se le competenze in materia di sostenibilità sono state assegnate a una funzione specifica o a funzioni già esistenti. In quest'ultimo caso indicare quali</t>
  </si>
  <si>
    <r>
      <t xml:space="preserve">Indicare se i rischi fisici sono stati valutati come materiali sul </t>
    </r>
    <r>
      <rPr>
        <b/>
        <sz val="11"/>
        <color theme="1"/>
        <rFont val="Calibri"/>
        <family val="2"/>
        <scheme val="minor"/>
      </rPr>
      <t>portafoglio investimenti</t>
    </r>
    <r>
      <rPr>
        <sz val="11"/>
        <color theme="1"/>
        <rFont val="Calibri"/>
        <family val="2"/>
        <scheme val="minor"/>
      </rPr>
      <t xml:space="preserve"> nel breve, medio e lungo termine
(risposta multipla)</t>
    </r>
  </si>
  <si>
    <r>
      <t xml:space="preserve">Indicare se i rischi di transizione sono stati valutati come materiali sul </t>
    </r>
    <r>
      <rPr>
        <b/>
        <sz val="11"/>
        <color theme="1"/>
        <rFont val="Calibri"/>
        <family val="2"/>
        <scheme val="minor"/>
      </rPr>
      <t>portafoglio investimenti</t>
    </r>
    <r>
      <rPr>
        <sz val="11"/>
        <color theme="1"/>
        <rFont val="Calibri"/>
        <family val="2"/>
        <scheme val="minor"/>
      </rPr>
      <t xml:space="preserve"> nel breve, medio e lungo termine
(risposta multipla)</t>
    </r>
  </si>
  <si>
    <r>
      <t xml:space="preserve">In caso di materialità dei rischi fisici e/o di transizione sul </t>
    </r>
    <r>
      <rPr>
        <b/>
        <sz val="11"/>
        <color theme="1"/>
        <rFont val="Calibri"/>
        <family val="2"/>
        <scheme val="minor"/>
      </rPr>
      <t>portafoglio investimenti</t>
    </r>
    <r>
      <rPr>
        <sz val="11"/>
        <color theme="1"/>
        <rFont val="Calibri"/>
        <family val="2"/>
        <scheme val="minor"/>
      </rPr>
      <t>, indicare quali scenari sono stati utilizzati per valutare l'impatto nel breve, medio e lungo termine
(risposta multipla)</t>
    </r>
  </si>
  <si>
    <t>Scenario ordinato di transizione con temperatura &lt; 2°C</t>
  </si>
  <si>
    <t>Scenario disordinato di transizione con temperatura &lt; 2°C</t>
  </si>
  <si>
    <t>Scenario basato su politiche risultanti che producono un incremento della temperatura &gt; 2°C</t>
  </si>
  <si>
    <r>
      <t xml:space="preserve">In caso di materialità dei rischi fisici e/o di transizione sul </t>
    </r>
    <r>
      <rPr>
        <b/>
        <sz val="11"/>
        <color theme="1"/>
        <rFont val="Calibri"/>
        <family val="2"/>
        <scheme val="minor"/>
      </rPr>
      <t>portafoglio assicurativo</t>
    </r>
    <r>
      <rPr>
        <sz val="11"/>
        <color theme="1"/>
        <rFont val="Calibri"/>
        <family val="2"/>
        <scheme val="minor"/>
      </rPr>
      <t xml:space="preserve"> indicare quali scenari sono stati utilizzati per valutare l'impatto nel breve, medio e lungo termine
(risposta multipla)</t>
    </r>
  </si>
  <si>
    <r>
      <t xml:space="preserve">Indicare se i rischi fisici sono stati valutati come materiali sul </t>
    </r>
    <r>
      <rPr>
        <b/>
        <sz val="11"/>
        <color theme="1"/>
        <rFont val="Calibri"/>
        <family val="2"/>
        <scheme val="minor"/>
      </rPr>
      <t>business vita</t>
    </r>
    <r>
      <rPr>
        <sz val="11"/>
        <color theme="1"/>
        <rFont val="Calibri"/>
        <family val="2"/>
        <scheme val="minor"/>
      </rPr>
      <t xml:space="preserve"> nel breve, medio e lungo termine
(risposta multipla)</t>
    </r>
  </si>
  <si>
    <r>
      <t xml:space="preserve">Indicare se i rischi fisici sono stati valutati come materiali sul </t>
    </r>
    <r>
      <rPr>
        <b/>
        <sz val="11"/>
        <color theme="1"/>
        <rFont val="Calibri"/>
        <family val="2"/>
        <scheme val="minor"/>
      </rPr>
      <t>business danni</t>
    </r>
    <r>
      <rPr>
        <sz val="11"/>
        <color theme="1"/>
        <rFont val="Calibri"/>
        <family val="2"/>
        <scheme val="minor"/>
      </rPr>
      <t xml:space="preserve"> nel breve, medio e lungo termine
(risposta multipla)</t>
    </r>
  </si>
  <si>
    <r>
      <t xml:space="preserve">Indicare se i rischi di transizione sono stati valutati come materiali sul </t>
    </r>
    <r>
      <rPr>
        <b/>
        <sz val="11"/>
        <color theme="1"/>
        <rFont val="Calibri"/>
        <family val="2"/>
        <scheme val="minor"/>
      </rPr>
      <t>business vita</t>
    </r>
    <r>
      <rPr>
        <sz val="11"/>
        <color theme="1"/>
        <rFont val="Calibri"/>
        <family val="2"/>
        <scheme val="minor"/>
      </rPr>
      <t xml:space="preserve"> nel breve, medio e lungo termine
(risposta multipla)</t>
    </r>
  </si>
  <si>
    <r>
      <t xml:space="preserve">Indicare se i rischi di transizione sono stati valutati come materiali sul </t>
    </r>
    <r>
      <rPr>
        <b/>
        <sz val="11"/>
        <color theme="1"/>
        <rFont val="Calibri"/>
        <family val="2"/>
        <scheme val="minor"/>
      </rPr>
      <t>business danni</t>
    </r>
    <r>
      <rPr>
        <sz val="11"/>
        <color theme="1"/>
        <rFont val="Calibri"/>
        <family val="2"/>
        <scheme val="minor"/>
      </rPr>
      <t xml:space="preserve"> nel breve, medio e lungo termine
(risposta multipla)</t>
    </r>
  </si>
  <si>
    <t>Comitato specifico sui temi di sostenibilità</t>
  </si>
  <si>
    <t>Comitato specifico sui temi ambientali e rischi climatici</t>
  </si>
  <si>
    <t>Comitato già esistente</t>
  </si>
  <si>
    <t>Funzione specifica</t>
  </si>
  <si>
    <t>Funzione/i già esistenti</t>
  </si>
  <si>
    <t>In quali aree sono stati integrati gli obiettivi/fattori ESG?</t>
  </si>
  <si>
    <t>AREA INVESTIMENTI</t>
  </si>
  <si>
    <t>Legenda</t>
  </si>
  <si>
    <t>Selezionare dal menù a tendina</t>
  </si>
  <si>
    <t>Testo libero</t>
  </si>
  <si>
    <t>BUSINESS ASSICURATIVO Vita e/o Danni</t>
  </si>
  <si>
    <t>Indicare sinteticamente i principali risultati qualitativi e quantitativi riportati in ORSA riferiti alle valutazioni di impatto dei rischi climatici sul portafoglio assicurativo. 
Specificare se si fa riferimento ad un portafoglio chiuso (in essere) o aperto nell'ambito dell'orizzonte temporale di riferimento delle valutazioni</t>
  </si>
  <si>
    <t>Indicare sinteticamente i principali risultati qualitativi e quantitativi riportati in ORSA relativi all'impatto dei rischi climatici sul portafoglio investimenti</t>
  </si>
  <si>
    <r>
      <rPr>
        <b/>
        <sz val="11"/>
        <rFont val="Calibri"/>
        <family val="2"/>
      </rPr>
      <t>Percentuale media della somma assicurata</t>
    </r>
    <r>
      <rPr>
        <sz val="11"/>
        <rFont val="Calibri"/>
        <family val="2"/>
      </rPr>
      <t xml:space="preserve"> (o della potenziale perdita economica) </t>
    </r>
    <r>
      <rPr>
        <b/>
        <sz val="11"/>
        <rFont val="Calibri"/>
        <family val="2"/>
      </rPr>
      <t xml:space="preserve">a carico dell'assicurato </t>
    </r>
    <r>
      <rPr>
        <sz val="11"/>
        <rFont val="Calibri"/>
        <family val="2"/>
      </rPr>
      <t xml:space="preserve">tenuto conto di franchigie e massimali.
</t>
    </r>
    <r>
      <rPr>
        <b/>
        <sz val="11"/>
        <rFont val="Calibri"/>
        <family val="2"/>
      </rPr>
      <t>Indicare il dato in percentuale</t>
    </r>
  </si>
  <si>
    <t xml:space="preserve">E) TASSONOMIA UE  -  Sottoscrizione dei rischi climatici e contributo all'adattamento climatico </t>
  </si>
  <si>
    <t>SISTEMA DI GOVERNANCE - VALUTAZIONE E GESTIONE DEI RISCHI - PIANI DI TRANSIZIONE</t>
  </si>
  <si>
    <t>SISTEMA DI GOVERNANCE</t>
  </si>
  <si>
    <r>
      <t xml:space="preserve">VALUTAZIONE E GESTIONE DEI RISCHI CLIMATICI
</t>
    </r>
    <r>
      <rPr>
        <b/>
        <sz val="18"/>
        <color theme="0"/>
        <rFont val="Calibri"/>
        <family val="2"/>
      </rPr>
      <t>Materialità dei rischi climatici e valutazioni di impatto  (analisi ORSA)</t>
    </r>
  </si>
  <si>
    <t>0% - 1%</t>
  </si>
  <si>
    <t>1 %- 2%</t>
  </si>
  <si>
    <t>2% - 3%</t>
  </si>
  <si>
    <t>3% - 5%</t>
  </si>
  <si>
    <t>5% - 10%</t>
  </si>
  <si>
    <t>10% - 20%</t>
  </si>
  <si>
    <t>&gt; 20%</t>
  </si>
  <si>
    <t>Investimenti diretti</t>
  </si>
  <si>
    <t>Investimenti indiretti</t>
  </si>
  <si>
    <t>Indicare le principali criticità riscontrate nella sua predisposizione.</t>
  </si>
  <si>
    <t xml:space="preserve">Indicare l'eventuale esistenza di sistemi di incentivi connessi a fattori di sostenibilità  </t>
  </si>
  <si>
    <t>Membri degli organi di amministrazione</t>
  </si>
  <si>
    <t>Funzioni di controllo</t>
  </si>
  <si>
    <t>Funzioni di direzione</t>
  </si>
  <si>
    <t>In caso di esistenza di sistemi di incentivi connessi a fattori di sostenibilità, indicare a quali fattori ESG sono connessi</t>
  </si>
  <si>
    <t>Fattori ambientali</t>
  </si>
  <si>
    <t>Fattori sociali</t>
  </si>
  <si>
    <t>Fattori di governance</t>
  </si>
  <si>
    <r>
      <rPr>
        <b/>
        <u/>
        <sz val="24"/>
        <color theme="0"/>
        <rFont val="Calibri"/>
        <family val="2"/>
      </rPr>
      <t xml:space="preserve">Per le Società capogruppo </t>
    </r>
    <r>
      <rPr>
        <b/>
        <sz val="20"/>
        <color theme="0"/>
        <rFont val="Calibri"/>
        <family val="2"/>
      </rPr>
      <t xml:space="preserve">
Rendicontazione di sostenibilità aziendale - Piani di transizione</t>
    </r>
  </si>
  <si>
    <t>Dato non disponibile</t>
  </si>
  <si>
    <r>
      <rPr>
        <b/>
        <sz val="11"/>
        <color theme="1"/>
        <rFont val="Calibri"/>
        <family val="2"/>
        <scheme val="minor"/>
      </rPr>
      <t>(Solo imprese operanti nei rami vita)</t>
    </r>
    <r>
      <rPr>
        <sz val="11"/>
        <color theme="1"/>
        <rFont val="Calibri"/>
        <family val="2"/>
        <scheme val="minor"/>
      </rPr>
      <t xml:space="preserve">
Indicare la percentuale di investimenti diretti e indiretti nel settore dei combustibili fossili alla data del 31/12/2022 </t>
    </r>
    <r>
      <rPr>
        <u/>
        <sz val="11"/>
        <color theme="1"/>
        <rFont val="Calibri"/>
        <family val="2"/>
        <scheme val="minor"/>
      </rPr>
      <t xml:space="preserve">al netto degli investimenti a copertura di contratti di assicurazione vita in cui il rischio di investimento è sopportato dai contraenti </t>
    </r>
    <r>
      <rPr>
        <sz val="11"/>
        <color theme="1"/>
        <rFont val="Calibri"/>
        <family val="2"/>
        <scheme val="minor"/>
      </rPr>
      <t xml:space="preserve">
(percentuale misurata in rapporto al totale degli investimenti rispettivamente diretti e indiretti ad esclusione di quelli a copertura di contratti di assicurazione vita in cui il rischio di investimento è sopportato dai contraenti)</t>
    </r>
  </si>
  <si>
    <t>(Rispondere solo in caso di risposta "No"al quesito n. 1)
Indicare i motivi connessi alla non implementazione di politiche di investimento sostenibili 
(risposta multipla):</t>
  </si>
  <si>
    <t>Se la risposta al quesito n.1 è "Sì": proseguire con i quesiti dal n.3</t>
  </si>
  <si>
    <t>Se la risposta al quesito n.1 è "No": rispondere solo al quesito n. 2.</t>
  </si>
  <si>
    <r>
      <t xml:space="preserve">Se la risposta al quesito n.1 è "In corso di pianificazione": </t>
    </r>
    <r>
      <rPr>
        <sz val="11"/>
        <color theme="1"/>
        <rFont val="Calibri"/>
        <family val="2"/>
        <scheme val="minor"/>
      </rPr>
      <t>indicare sinteticamente le principali iniziative in corso di pianificazione in materia di investimenti e eventuali tempistiche e non rispondere alle domande successive</t>
    </r>
  </si>
  <si>
    <t xml:space="preserve">Politica degli investimenti sostenibile </t>
  </si>
  <si>
    <t>Perimetro, obiettivi e modalità di implementazione della politica degli investimenti sostenibile</t>
  </si>
  <si>
    <t>(Se la risposta al quesito n. 22 è "Si")
Quali rischi fisici vengono valutati?</t>
  </si>
  <si>
    <t>Se la risposta al quesito n.1 è "Sì": proseguire al quesito n.2</t>
  </si>
  <si>
    <t>Se la risposta al quesito n.1 è "No": proseguire al quesito n. 8.</t>
  </si>
  <si>
    <r>
      <t xml:space="preserve">Se la risposta al quesito n.1 è "In corso di di pianificazione": </t>
    </r>
    <r>
      <rPr>
        <sz val="11"/>
        <color theme="1"/>
        <rFont val="Calibri"/>
        <family val="2"/>
        <scheme val="minor"/>
      </rPr>
      <t>indicare sinteticamente le principali iniziative in corso di pianificazione e eventuali tempistiche e proseguire a quesito n. 8</t>
    </r>
  </si>
  <si>
    <t xml:space="preserve">(Se la risposta al quesito precedente è sì) 
Indicare se trattasi di un Comitato consiliare specifico sui temi di sostenibilità, specifico sui temi ambientali o se le attribuzioni in tali materie siano state affidate a un Comitato già esistente (in quest'ultimo caso indicare quale). </t>
  </si>
  <si>
    <t xml:space="preserve">(Se la risposta al quesito precedente è sì) 
Indicare se trattasi di un Comitato specifico sui temi di sostenibilità, specifico sui temi ambientali o se le attribuzioni in tali materie siano state affidate a un Comitato già esistente (in quest'ultimo caso indicare quale). </t>
  </si>
  <si>
    <t>Se la risposta al quesito n.8 è "Sì" rispondere ai quesiti successivi</t>
  </si>
  <si>
    <t>(Se la risposta al quesito precedente è "Si")
Per quali asset class l'esposizione ai rischi fisici è risultata materiale?
(risposta multipla)</t>
  </si>
  <si>
    <t>(Se la risposta al quesito precedente è "Si")
Per quali asset class l'esposizione ai rischi di transizione è risultata materiale?
(risposta multipla)</t>
  </si>
  <si>
    <t>Indicare a quale parte del portafoglio vengono adottate politiche d'investimento sostenibili
(risposta multipla)</t>
  </si>
  <si>
    <t>Indicare a quali asset class vengono applicate politiche d'investimento sostenibili
(risposta multipla)</t>
  </si>
  <si>
    <t>Indicare se le politiche d'investimento sostenibile (ESG) vengono applicate agli investimenti diretti e/o indiretti (i.e. sottostanti agli organismi di investimento collettivo)</t>
  </si>
  <si>
    <t>Indicare se sono stati assegnati mandati di gestione con obiettivi di sostenibilità</t>
  </si>
  <si>
    <t>(Se la risposta al quesito precedente è "Si")
Indicare quanta libertà decisionale viene lasciata al gestore nella selezione di investimenti ESG</t>
  </si>
  <si>
    <t>Indicare se l'impresa si avvale di esperti o advisor esterni in materia di investimenti ESG
Se sì, indicare quale/i.</t>
  </si>
  <si>
    <t>Indicare se vengono utilizzate la valutazioni di ESG rating provider per la selezione o la valutazione degli investimenti sostenibili
Se sì, indicare quale/i.</t>
  </si>
  <si>
    <t>Indicare se viene effettuata una due diligence interna per la selezione o la valutazione degli investimenti sostenibili
Se sì, indicare brevemente le modalità (es.: indicare le asset class).</t>
  </si>
  <si>
    <t>Indicare quali strategie d'investimento sostenibile* vengono adottate
(risposta multipla)</t>
  </si>
  <si>
    <t>Indicare, nel caso sia applicata la strategia delle esclusioni, quali sono i settori/Paesi esclusi
(risposta multipla)</t>
  </si>
  <si>
    <t>Indicare se nelle fasi di selezione e/o di valutazione degli investimenti viene analizzata l'esposizione ai rischi fisici</t>
  </si>
  <si>
    <t>Ad oggi, specificare se l'impresa è soggetta agli obblighi informativi previsti dall'art. 8 del Regolamento EU 2020/852 (Tassonomia)</t>
  </si>
  <si>
    <t>(Se la risposta al quesito n. 22 è "Si")
Specificare per quali asset class viene effettuata una valutazione dell'esposizione ai rischi fisici
(risposta multipla)</t>
  </si>
  <si>
    <t>indicare se nelle fasi di selezione e/o di valutazione degli investimenti viene analizzata l'esposizione ai rischi di transizione</t>
  </si>
  <si>
    <t>(Se la risposta al quesito n. 25 è "Si")
indicare per quali asset class viene effettuata una valutazione dell'esposizione ai rischi di transizione
(risposta multipla)</t>
  </si>
  <si>
    <r>
      <t>Indicare se sono stati integrati i rischi di sostenibilità negli</t>
    </r>
    <r>
      <rPr>
        <b/>
        <sz val="11"/>
        <color theme="1"/>
        <rFont val="Calibri"/>
        <family val="2"/>
        <scheme val="minor"/>
      </rPr>
      <t xml:space="preserve"> obiettivi del governo societario</t>
    </r>
  </si>
  <si>
    <r>
      <t xml:space="preserve">Indicare se esiste un </t>
    </r>
    <r>
      <rPr>
        <b/>
        <sz val="11"/>
        <color theme="1"/>
        <rFont val="Calibri"/>
        <family val="2"/>
        <scheme val="minor"/>
      </rPr>
      <t xml:space="preserve">comitato di Alta Direzione </t>
    </r>
    <r>
      <rPr>
        <sz val="11"/>
        <color theme="1"/>
        <rFont val="Calibri"/>
        <family val="2"/>
        <scheme val="minor"/>
      </rPr>
      <t>con attribuzioni in materia di rischi di sostenibilità</t>
    </r>
  </si>
  <si>
    <r>
      <t>Indicare se è stato istituito un</t>
    </r>
    <r>
      <rPr>
        <b/>
        <sz val="11"/>
        <color theme="1"/>
        <rFont val="Calibri"/>
        <family val="2"/>
        <scheme val="minor"/>
      </rPr>
      <t xml:space="preserve"> comitato consiliare</t>
    </r>
    <r>
      <rPr>
        <sz val="11"/>
        <color theme="1"/>
        <rFont val="Calibri"/>
        <family val="2"/>
        <scheme val="minor"/>
      </rPr>
      <t xml:space="preserve"> con attribuzioni in materia di rischi di sostenibilità</t>
    </r>
  </si>
  <si>
    <r>
      <t xml:space="preserve">In caso di esistenza di </t>
    </r>
    <r>
      <rPr>
        <b/>
        <sz val="11"/>
        <color theme="1"/>
        <rFont val="Calibri"/>
        <family val="2"/>
        <scheme val="minor"/>
      </rPr>
      <t xml:space="preserve">sistemi di incentivi </t>
    </r>
    <r>
      <rPr>
        <sz val="11"/>
        <color theme="1"/>
        <rFont val="Calibri"/>
        <family val="2"/>
        <scheme val="minor"/>
      </rPr>
      <t>connessi a fattori di sostenibilità, specificare a chi sono destinati</t>
    </r>
  </si>
  <si>
    <r>
      <t xml:space="preserve">Indicare se sono svolte analisi di </t>
    </r>
    <r>
      <rPr>
        <b/>
        <sz val="11"/>
        <color theme="1"/>
        <rFont val="Calibri"/>
        <family val="2"/>
        <scheme val="minor"/>
      </rPr>
      <t>materialità del rischio climatico</t>
    </r>
    <r>
      <rPr>
        <sz val="11"/>
        <color theme="1"/>
        <rFont val="Calibri"/>
        <family val="2"/>
        <scheme val="minor"/>
      </rPr>
      <t xml:space="preserve"> sul bilancio dell'impresa (vita e danni)</t>
    </r>
  </si>
  <si>
    <r>
      <t xml:space="preserve">CUBO-ESG 4 -  PREMI E SINISTRI negli
 ULTIMI 5 ANNI e previsioni disviluppo
</t>
    </r>
    <r>
      <rPr>
        <sz val="11"/>
        <rFont val="Calibri"/>
        <family val="2"/>
        <scheme val="minor"/>
      </rPr>
      <t/>
    </r>
  </si>
  <si>
    <r>
      <t xml:space="preserve">(A)
IMPATTO ATTESO </t>
    </r>
    <r>
      <rPr>
        <sz val="12"/>
        <color theme="1"/>
        <rFont val="Calibri"/>
        <family val="2"/>
      </rPr>
      <t xml:space="preserve">dei rischi fisici connessi ad eventi climatici estremi (acuti) nei prossimi 5-10 anni sul proprio business
</t>
    </r>
  </si>
  <si>
    <r>
      <t xml:space="preserve">Indicare se è stato adottato un </t>
    </r>
    <r>
      <rPr>
        <b/>
        <sz val="11"/>
        <color theme="1"/>
        <rFont val="Calibri"/>
        <family val="2"/>
        <scheme val="minor"/>
      </rPr>
      <t>piano di transizione</t>
    </r>
    <r>
      <rPr>
        <sz val="11"/>
        <color theme="1"/>
        <rFont val="Calibri"/>
        <family val="2"/>
        <scheme val="minor"/>
      </rPr>
      <t xml:space="preserve"> (che includa azioni, piani finanziari, piani di investimento, modifiche al proprio business) che tiene conto degli obiettivi dell'accordo di Parigi (es. limitazione del riscaldamento  globale a 1,5°C), il conseguimento della neutralità entro il 2050 e, se del caso, l'esposizione dell'impresa ad attività legate al carbone, al petrolio e al gas.  </t>
    </r>
  </si>
  <si>
    <t>Nel caso sia stato redatto un piano di transizione, indicare l'eventuale riferimento pubblicato sul proprio sito</t>
  </si>
  <si>
    <t>Se risposto "sì" alla domanda  precedente, indicare i Metodi di valutazione adottati per le stime dell'impatto dei rischi climatici (in commenti)</t>
  </si>
  <si>
    <t>Indicare se sono utilizzate soglie di rischio per il business del gruppo o dell'impresa</t>
  </si>
  <si>
    <r>
      <t>Indicare in "Commenti" i principali</t>
    </r>
    <r>
      <rPr>
        <b/>
        <sz val="11"/>
        <color theme="1"/>
        <rFont val="Calibri"/>
        <family val="2"/>
        <scheme val="minor"/>
      </rPr>
      <t xml:space="preserve"> riassicuratori</t>
    </r>
    <r>
      <rPr>
        <sz val="11"/>
        <color theme="1"/>
        <rFont val="Calibri"/>
        <family val="2"/>
        <scheme val="minor"/>
      </rPr>
      <t xml:space="preserve"> di riferimento nella gestione dei rischi climatici nell'ambito delle politiche di sottoscrizione attuali e/o prospettiche </t>
    </r>
  </si>
  <si>
    <r>
      <t xml:space="preserve">Indicare in "Commenti" i pricipali </t>
    </r>
    <r>
      <rPr>
        <b/>
        <sz val="11"/>
        <color theme="1"/>
        <rFont val="Calibri"/>
        <family val="2"/>
      </rPr>
      <t>Provider</t>
    </r>
    <r>
      <rPr>
        <sz val="11"/>
        <color theme="1"/>
        <rFont val="Calibri"/>
        <family val="2"/>
      </rPr>
      <t xml:space="preserve"> di dati e modelli di valutazione dei rischi climatici (rischi  fisici e di transizione) di riferimento</t>
    </r>
  </si>
  <si>
    <t>DOMANDA</t>
  </si>
  <si>
    <t>DOMANDA SUB</t>
  </si>
  <si>
    <t>RISPOSTA</t>
  </si>
  <si>
    <t>Anag</t>
  </si>
  <si>
    <t>LEI</t>
  </si>
  <si>
    <t>Tipo</t>
  </si>
  <si>
    <t>Gruppo</t>
  </si>
  <si>
    <t>LEI CG</t>
  </si>
  <si>
    <t>IM</t>
  </si>
  <si>
    <t>IM EQ</t>
  </si>
  <si>
    <t>IM HAIL</t>
  </si>
  <si>
    <t>IM FLOOD</t>
  </si>
  <si>
    <t>1-testo</t>
  </si>
  <si>
    <t>3a</t>
  </si>
  <si>
    <t>3b</t>
  </si>
  <si>
    <t>3c</t>
  </si>
  <si>
    <t>5a</t>
  </si>
  <si>
    <t>5b</t>
  </si>
  <si>
    <t>5c</t>
  </si>
  <si>
    <t>5a-testo</t>
  </si>
  <si>
    <t>5b-testo</t>
  </si>
  <si>
    <t>5c-testo</t>
  </si>
  <si>
    <t>6a</t>
  </si>
  <si>
    <t>6b</t>
  </si>
  <si>
    <t>6a-testo</t>
  </si>
  <si>
    <t>6b-testo</t>
  </si>
  <si>
    <t>7a</t>
  </si>
  <si>
    <t>7b</t>
  </si>
  <si>
    <t>7c</t>
  </si>
  <si>
    <t>7d</t>
  </si>
  <si>
    <t>7e</t>
  </si>
  <si>
    <t>7f</t>
  </si>
  <si>
    <t>7f-testo</t>
  </si>
  <si>
    <t>9a</t>
  </si>
  <si>
    <t>9b</t>
  </si>
  <si>
    <t>9c</t>
  </si>
  <si>
    <t>9d</t>
  </si>
  <si>
    <t>9d-testo</t>
  </si>
  <si>
    <t>10a</t>
  </si>
  <si>
    <t>10b</t>
  </si>
  <si>
    <t>10c</t>
  </si>
  <si>
    <t>10d</t>
  </si>
  <si>
    <t>10d-testo</t>
  </si>
  <si>
    <t>12a</t>
  </si>
  <si>
    <t>12b</t>
  </si>
  <si>
    <t>12c</t>
  </si>
  <si>
    <t>12d</t>
  </si>
  <si>
    <t>13a</t>
  </si>
  <si>
    <t>13b</t>
  </si>
  <si>
    <t>13c</t>
  </si>
  <si>
    <t>13d</t>
  </si>
  <si>
    <t>14a</t>
  </si>
  <si>
    <t>14b</t>
  </si>
  <si>
    <t>14c</t>
  </si>
  <si>
    <t>14d</t>
  </si>
  <si>
    <t>15a</t>
  </si>
  <si>
    <t>15b</t>
  </si>
  <si>
    <t>15c</t>
  </si>
  <si>
    <t>15d</t>
  </si>
  <si>
    <t>16a-fis</t>
  </si>
  <si>
    <t>16b-fis</t>
  </si>
  <si>
    <t>16c-fis</t>
  </si>
  <si>
    <t>16d-fis</t>
  </si>
  <si>
    <t>16a-tra</t>
  </si>
  <si>
    <t>16b-tra</t>
  </si>
  <si>
    <t>16c-tra</t>
  </si>
  <si>
    <t>16d-tra</t>
  </si>
  <si>
    <t>16-testo</t>
  </si>
  <si>
    <t>17-testo</t>
  </si>
  <si>
    <t>18a</t>
  </si>
  <si>
    <t>18b</t>
  </si>
  <si>
    <t>18c</t>
  </si>
  <si>
    <t>18d</t>
  </si>
  <si>
    <t>19a</t>
  </si>
  <si>
    <t>19b</t>
  </si>
  <si>
    <t>19c</t>
  </si>
  <si>
    <t>19d</t>
  </si>
  <si>
    <t>19e</t>
  </si>
  <si>
    <t>19f</t>
  </si>
  <si>
    <t>19g</t>
  </si>
  <si>
    <t>19h</t>
  </si>
  <si>
    <t>19h-testo</t>
  </si>
  <si>
    <t>20a</t>
  </si>
  <si>
    <t>20b</t>
  </si>
  <si>
    <t>20c</t>
  </si>
  <si>
    <t>20d</t>
  </si>
  <si>
    <t>21a</t>
  </si>
  <si>
    <t>21b</t>
  </si>
  <si>
    <t>21c</t>
  </si>
  <si>
    <t>21d</t>
  </si>
  <si>
    <t>21e</t>
  </si>
  <si>
    <t>21f</t>
  </si>
  <si>
    <t>21g</t>
  </si>
  <si>
    <t>21h</t>
  </si>
  <si>
    <t>21h-testo</t>
  </si>
  <si>
    <t>22a-fis</t>
  </si>
  <si>
    <t>22b-fis</t>
  </si>
  <si>
    <t>22c-fis</t>
  </si>
  <si>
    <t>22d-fis</t>
  </si>
  <si>
    <t>22a-tra</t>
  </si>
  <si>
    <t>22b-tra</t>
  </si>
  <si>
    <t>22c-tra</t>
  </si>
  <si>
    <t>22d-tra</t>
  </si>
  <si>
    <t>22-testo</t>
  </si>
  <si>
    <t>23-testo</t>
  </si>
  <si>
    <t>25-testo</t>
  </si>
  <si>
    <t>26-testo</t>
  </si>
  <si>
    <t>2a</t>
  </si>
  <si>
    <t>2b</t>
  </si>
  <si>
    <t>2c</t>
  </si>
  <si>
    <t>2d</t>
  </si>
  <si>
    <t>2e</t>
  </si>
  <si>
    <t>2f</t>
  </si>
  <si>
    <t>2g</t>
  </si>
  <si>
    <t>2g-testo</t>
  </si>
  <si>
    <t>3d</t>
  </si>
  <si>
    <t>3e</t>
  </si>
  <si>
    <t>3f</t>
  </si>
  <si>
    <t>3g</t>
  </si>
  <si>
    <t>3g-testo</t>
  </si>
  <si>
    <t>5-testo</t>
  </si>
  <si>
    <t>8a</t>
  </si>
  <si>
    <t>8b</t>
  </si>
  <si>
    <t>8c</t>
  </si>
  <si>
    <t>8d</t>
  </si>
  <si>
    <t>8e</t>
  </si>
  <si>
    <t>8f</t>
  </si>
  <si>
    <t>8g</t>
  </si>
  <si>
    <t>8h</t>
  </si>
  <si>
    <t>8h-testo</t>
  </si>
  <si>
    <t>12-testo</t>
  </si>
  <si>
    <t>13-testo</t>
  </si>
  <si>
    <t>14-testo</t>
  </si>
  <si>
    <t>15e</t>
  </si>
  <si>
    <t>15f</t>
  </si>
  <si>
    <t>15g</t>
  </si>
  <si>
    <t>15h</t>
  </si>
  <si>
    <t>15h-testo</t>
  </si>
  <si>
    <t>15a-TS</t>
  </si>
  <si>
    <t>15b-TS</t>
  </si>
  <si>
    <t>15c-TS</t>
  </si>
  <si>
    <t>15d-TS</t>
  </si>
  <si>
    <t>15e-TS</t>
  </si>
  <si>
    <t>15f-TS</t>
  </si>
  <si>
    <t>15g-TS</t>
  </si>
  <si>
    <t>15h-TS</t>
  </si>
  <si>
    <t>15a-CB</t>
  </si>
  <si>
    <t>15b-CB</t>
  </si>
  <si>
    <t>15c-CB</t>
  </si>
  <si>
    <t>15d-CB</t>
  </si>
  <si>
    <t>15e-CB</t>
  </si>
  <si>
    <t>15f-CB</t>
  </si>
  <si>
    <t>15g-CB</t>
  </si>
  <si>
    <t>15h-CB</t>
  </si>
  <si>
    <t>15a-AZ</t>
  </si>
  <si>
    <t>15b-AZ</t>
  </si>
  <si>
    <t>15c-AZ</t>
  </si>
  <si>
    <t>15d-AZ</t>
  </si>
  <si>
    <t>15e-AZ</t>
  </si>
  <si>
    <t>15f-AZ</t>
  </si>
  <si>
    <t>15g-AZ</t>
  </si>
  <si>
    <t>15h-AZ</t>
  </si>
  <si>
    <t>15a-OTH</t>
  </si>
  <si>
    <t>15b-OTH</t>
  </si>
  <si>
    <t>15c-OTH</t>
  </si>
  <si>
    <t>15d-OTH</t>
  </si>
  <si>
    <t>15e-OTH</t>
  </si>
  <si>
    <t>15f-OTH</t>
  </si>
  <si>
    <t>15g-OTH</t>
  </si>
  <si>
    <t>15h-OTH</t>
  </si>
  <si>
    <t>15a-OTH-testo</t>
  </si>
  <si>
    <t>15b-OTH-testo</t>
  </si>
  <si>
    <t>15c-OTH-testo</t>
  </si>
  <si>
    <t>15d-OTH-testo</t>
  </si>
  <si>
    <t>15e-OTH-testo</t>
  </si>
  <si>
    <t>15f-OTH-testo</t>
  </si>
  <si>
    <t>15g-OTH-testo</t>
  </si>
  <si>
    <t>16a</t>
  </si>
  <si>
    <t>16b</t>
  </si>
  <si>
    <t>16c</t>
  </si>
  <si>
    <t>16d</t>
  </si>
  <si>
    <t>16e</t>
  </si>
  <si>
    <t>16f</t>
  </si>
  <si>
    <t>16g</t>
  </si>
  <si>
    <t>16h</t>
  </si>
  <si>
    <t>16i</t>
  </si>
  <si>
    <t>16l</t>
  </si>
  <si>
    <t>16m</t>
  </si>
  <si>
    <t>16n</t>
  </si>
  <si>
    <t>16o</t>
  </si>
  <si>
    <t>16p</t>
  </si>
  <si>
    <t>16p-testo</t>
  </si>
  <si>
    <t>17a</t>
  </si>
  <si>
    <t>17b</t>
  </si>
  <si>
    <t>17c</t>
  </si>
  <si>
    <t>17d</t>
  </si>
  <si>
    <t>17e</t>
  </si>
  <si>
    <t>17f</t>
  </si>
  <si>
    <t>17g</t>
  </si>
  <si>
    <t>17g-testo</t>
  </si>
  <si>
    <t>18e</t>
  </si>
  <si>
    <t>18f</t>
  </si>
  <si>
    <t>18g</t>
  </si>
  <si>
    <t>18g-testo</t>
  </si>
  <si>
    <t>19i</t>
  </si>
  <si>
    <t>19l</t>
  </si>
  <si>
    <t>19m</t>
  </si>
  <si>
    <t>19n</t>
  </si>
  <si>
    <t>19o</t>
  </si>
  <si>
    <t>19o-testo</t>
  </si>
  <si>
    <t>20c-testo</t>
  </si>
  <si>
    <t>21i</t>
  </si>
  <si>
    <t>21l</t>
  </si>
  <si>
    <t>21m</t>
  </si>
  <si>
    <t>21m-testo</t>
  </si>
  <si>
    <t>24a</t>
  </si>
  <si>
    <t>24b</t>
  </si>
  <si>
    <t>24c</t>
  </si>
  <si>
    <t>24d</t>
  </si>
  <si>
    <t>24e</t>
  </si>
  <si>
    <t>24f</t>
  </si>
  <si>
    <t>24g</t>
  </si>
  <si>
    <t>24h</t>
  </si>
  <si>
    <t>24h-testo</t>
  </si>
  <si>
    <t>26a</t>
  </si>
  <si>
    <t>26b</t>
  </si>
  <si>
    <t>26c</t>
  </si>
  <si>
    <t>26d</t>
  </si>
  <si>
    <t>26e</t>
  </si>
  <si>
    <t>26f</t>
  </si>
  <si>
    <t>26g</t>
  </si>
  <si>
    <t>26h</t>
  </si>
  <si>
    <t>26h-testo</t>
  </si>
  <si>
    <t>27-dir</t>
  </si>
  <si>
    <t>27-indir</t>
  </si>
  <si>
    <t>28-dir</t>
  </si>
  <si>
    <t>28-indir</t>
  </si>
  <si>
    <t>31-testo</t>
  </si>
  <si>
    <t>32-testo</t>
  </si>
  <si>
    <t>36-testo</t>
  </si>
  <si>
    <t>37-testo</t>
  </si>
  <si>
    <t>1a-testo</t>
  </si>
  <si>
    <t>1b-testo</t>
  </si>
  <si>
    <t>2b-testo</t>
  </si>
  <si>
    <t>2a-testo</t>
  </si>
  <si>
    <t>3-testo</t>
  </si>
  <si>
    <t>DOMANDA_SUB</t>
  </si>
  <si>
    <t>RISPOSTA_RIVISTA</t>
  </si>
  <si>
    <t>CONTROLLI_VALIDAZIONE</t>
  </si>
  <si>
    <r>
      <t>Indicare se viene adottata una politica degli</t>
    </r>
    <r>
      <rPr>
        <b/>
        <sz val="11"/>
        <color theme="1"/>
        <rFont val="Calibri"/>
        <family val="2"/>
        <scheme val="minor"/>
      </rPr>
      <t xml:space="preserve"> investimenti sostenibile</t>
    </r>
    <r>
      <rPr>
        <sz val="11"/>
        <color theme="1"/>
        <rFont val="Calibri"/>
        <family val="2"/>
        <scheme val="minor"/>
      </rPr>
      <t>.
Per investimenti sostenibili si intendono gli investimenti in attività che contribuiscono a obiettivi ambientali, sociali e di governance (Environmental, Social and Governance - nel seguito, ESG). Si fa riferimento, in particolare, al provvedimento IVASS n. 131 del 10 maggio 2023, che adegua la normativa secondaria alla Regolamentazione (UE) nn. 2015/35, 2019/2088, 2020/852 e relativi atti delegati di modifica ed integrazione.</t>
    </r>
  </si>
  <si>
    <t>Indicare, nel caso sia applicata la strategia delle esclusioni sulla base di convenzioni internazionali ("norms-based screening"), quali standard e convenzioni internazionali vengono prese come riferimento
(risposta multipla)</t>
  </si>
  <si>
    <t>Indicare, nel caso sia applicata la strategia best in class, quali sono i criteri utilizzati
(risposta multipla)</t>
  </si>
  <si>
    <t>Indicare, nel caso sia applicata la strategia degli investimenti tematici, quali sono gli ambiti di investimento
(risposta multipla)</t>
  </si>
  <si>
    <t>Indicare, nel caso sia applicata la strategia dell'engagement, quali sono le modalità adottate
(risposta multipla)</t>
  </si>
  <si>
    <t>Indicare, nel caso sia applicata la strategia dell'impact investing, quali sono gli ambiti di investimento
(risposta multipla)</t>
  </si>
  <si>
    <t>4a</t>
  </si>
  <si>
    <t>4b</t>
  </si>
  <si>
    <t>4c</t>
  </si>
  <si>
    <t>4d</t>
  </si>
  <si>
    <t>4-testo</t>
  </si>
  <si>
    <t>6c</t>
  </si>
  <si>
    <t>6d</t>
  </si>
  <si>
    <t>6e</t>
  </si>
  <si>
    <t>6-testo</t>
  </si>
  <si>
    <t>7-testo</t>
  </si>
  <si>
    <t>8-testo</t>
  </si>
  <si>
    <t>9e</t>
  </si>
  <si>
    <t>9-testo</t>
  </si>
  <si>
    <t>10e</t>
  </si>
  <si>
    <t>10-testo</t>
  </si>
  <si>
    <t>11a</t>
  </si>
  <si>
    <t>11b</t>
  </si>
  <si>
    <t>11c</t>
  </si>
  <si>
    <t>11d</t>
  </si>
  <si>
    <t>11e</t>
  </si>
  <si>
    <t>11-testo</t>
  </si>
  <si>
    <t>12e</t>
  </si>
  <si>
    <t>13e</t>
  </si>
  <si>
    <t>14e</t>
  </si>
  <si>
    <t>15-testo</t>
  </si>
  <si>
    <t>18-testo</t>
  </si>
  <si>
    <t>19-testo</t>
  </si>
  <si>
    <t>20e</t>
  </si>
  <si>
    <t>20-testo</t>
  </si>
  <si>
    <t>21-testo</t>
  </si>
  <si>
    <t>22a</t>
  </si>
  <si>
    <t>22b</t>
  </si>
  <si>
    <t>22c</t>
  </si>
  <si>
    <t>22d</t>
  </si>
  <si>
    <t>22e</t>
  </si>
  <si>
    <t>23a</t>
  </si>
  <si>
    <t>23b</t>
  </si>
  <si>
    <t>23c</t>
  </si>
  <si>
    <t>23d</t>
  </si>
  <si>
    <t>23e</t>
  </si>
  <si>
    <t>24-testo</t>
  </si>
  <si>
    <t>25a</t>
  </si>
  <si>
    <t>25b</t>
  </si>
  <si>
    <t>25c</t>
  </si>
  <si>
    <t>25d</t>
  </si>
  <si>
    <t>25e</t>
  </si>
  <si>
    <t>27a</t>
  </si>
  <si>
    <t>27b</t>
  </si>
  <si>
    <t>27c</t>
  </si>
  <si>
    <t>27d</t>
  </si>
  <si>
    <t>27e</t>
  </si>
  <si>
    <t>27-testo</t>
  </si>
  <si>
    <t>28a</t>
  </si>
  <si>
    <t>28b</t>
  </si>
  <si>
    <t>28c</t>
  </si>
  <si>
    <t>28d</t>
  </si>
  <si>
    <t>28e</t>
  </si>
  <si>
    <t>28-testo</t>
  </si>
  <si>
    <t>29a</t>
  </si>
  <si>
    <t>29b</t>
  </si>
  <si>
    <t>29c</t>
  </si>
  <si>
    <t>29d</t>
  </si>
  <si>
    <t>29e</t>
  </si>
  <si>
    <t>29-testo</t>
  </si>
  <si>
    <t>30a</t>
  </si>
  <si>
    <t>30b</t>
  </si>
  <si>
    <t>30c</t>
  </si>
  <si>
    <t>30d</t>
  </si>
  <si>
    <t>30e</t>
  </si>
  <si>
    <t>30-testo</t>
  </si>
  <si>
    <t>31a</t>
  </si>
  <si>
    <t>31b</t>
  </si>
  <si>
    <t>31c</t>
  </si>
  <si>
    <t>31d</t>
  </si>
  <si>
    <t>31e</t>
  </si>
  <si>
    <t>32a</t>
  </si>
  <si>
    <t>32b</t>
  </si>
  <si>
    <t>32c</t>
  </si>
  <si>
    <t>32d</t>
  </si>
  <si>
    <t>33a</t>
  </si>
  <si>
    <t>33b</t>
  </si>
  <si>
    <t>33c</t>
  </si>
  <si>
    <t>33d</t>
  </si>
  <si>
    <t>33-testo</t>
  </si>
  <si>
    <t>34a</t>
  </si>
  <si>
    <t>34b</t>
  </si>
  <si>
    <t>34c</t>
  </si>
  <si>
    <t>34d</t>
  </si>
  <si>
    <t>34-testo</t>
  </si>
  <si>
    <t>35a</t>
  </si>
  <si>
    <t>35b</t>
  </si>
  <si>
    <t>35c</t>
  </si>
  <si>
    <t>35d</t>
  </si>
  <si>
    <t>35-testo</t>
  </si>
  <si>
    <t>36a</t>
  </si>
  <si>
    <t>36b</t>
  </si>
  <si>
    <t>36c</t>
  </si>
  <si>
    <t>36d</t>
  </si>
  <si>
    <t>37a</t>
  </si>
  <si>
    <t>37b</t>
  </si>
  <si>
    <t>37c</t>
  </si>
  <si>
    <t>37d</t>
  </si>
  <si>
    <t>38a</t>
  </si>
  <si>
    <t>38b</t>
  </si>
  <si>
    <t>38c</t>
  </si>
  <si>
    <t>38d</t>
  </si>
  <si>
    <t>38-testo</t>
  </si>
  <si>
    <t>39a</t>
  </si>
  <si>
    <t>39b</t>
  </si>
  <si>
    <t>39c</t>
  </si>
  <si>
    <t>39d</t>
  </si>
  <si>
    <t>39-testo</t>
  </si>
  <si>
    <t>40a</t>
  </si>
  <si>
    <t>40b</t>
  </si>
  <si>
    <t>40c</t>
  </si>
  <si>
    <t>40d</t>
  </si>
  <si>
    <t>40-testo</t>
  </si>
  <si>
    <t>41a</t>
  </si>
  <si>
    <t>41b</t>
  </si>
  <si>
    <t>41c</t>
  </si>
  <si>
    <t>41d</t>
  </si>
  <si>
    <t>41-testo</t>
  </si>
  <si>
    <t>42a</t>
  </si>
  <si>
    <t>42b</t>
  </si>
  <si>
    <t>42c</t>
  </si>
  <si>
    <t>42d</t>
  </si>
  <si>
    <t>42-testo</t>
  </si>
  <si>
    <t>43a</t>
  </si>
  <si>
    <t>43b</t>
  </si>
  <si>
    <t>43c</t>
  </si>
  <si>
    <t>43d</t>
  </si>
  <si>
    <t>43-testo</t>
  </si>
  <si>
    <t>44a</t>
  </si>
  <si>
    <t>44b</t>
  </si>
  <si>
    <t>44c</t>
  </si>
  <si>
    <t>44d</t>
  </si>
  <si>
    <t>44-testo</t>
  </si>
  <si>
    <t>45a</t>
  </si>
  <si>
    <t>45b</t>
  </si>
  <si>
    <t>45c</t>
  </si>
  <si>
    <t>45d</t>
  </si>
  <si>
    <t>45e</t>
  </si>
  <si>
    <t>45-testo</t>
  </si>
  <si>
    <t>46a</t>
  </si>
  <si>
    <t>46b</t>
  </si>
  <si>
    <t>46c</t>
  </si>
  <si>
    <t>46d</t>
  </si>
  <si>
    <t>46e</t>
  </si>
  <si>
    <t>46-testo</t>
  </si>
  <si>
    <t>47a</t>
  </si>
  <si>
    <t>47b</t>
  </si>
  <si>
    <t>47c</t>
  </si>
  <si>
    <t>47d</t>
  </si>
  <si>
    <t>47e</t>
  </si>
  <si>
    <t>47-testo</t>
  </si>
  <si>
    <t>48a</t>
  </si>
  <si>
    <t>48b</t>
  </si>
  <si>
    <t>48c</t>
  </si>
  <si>
    <t>48d</t>
  </si>
  <si>
    <t>48e</t>
  </si>
  <si>
    <t>48-testo</t>
  </si>
  <si>
    <t>49a</t>
  </si>
  <si>
    <t>49b</t>
  </si>
  <si>
    <t>49c</t>
  </si>
  <si>
    <t>49d</t>
  </si>
  <si>
    <t>49e</t>
  </si>
  <si>
    <t>49-testo</t>
  </si>
  <si>
    <t>50a</t>
  </si>
  <si>
    <t>50b</t>
  </si>
  <si>
    <t>50c</t>
  </si>
  <si>
    <t>50d</t>
  </si>
  <si>
    <t>50e</t>
  </si>
  <si>
    <t>50-testo</t>
  </si>
  <si>
    <t>51a</t>
  </si>
  <si>
    <t>51b</t>
  </si>
  <si>
    <t>51c</t>
  </si>
  <si>
    <t>51d</t>
  </si>
  <si>
    <t>51e</t>
  </si>
  <si>
    <t>51-testo</t>
  </si>
  <si>
    <t>52-testo</t>
  </si>
  <si>
    <t>53-testo</t>
  </si>
  <si>
    <t>54-testo</t>
  </si>
  <si>
    <t>55-testo</t>
  </si>
  <si>
    <t>56-testo</t>
  </si>
  <si>
    <t>57-testo</t>
  </si>
  <si>
    <t>58-testo</t>
  </si>
  <si>
    <t>59-testo</t>
  </si>
  <si>
    <t>60-testo</t>
  </si>
  <si>
    <t>61-testo</t>
  </si>
  <si>
    <t>62-testo</t>
  </si>
  <si>
    <t>63-testo</t>
  </si>
  <si>
    <t>64-testo</t>
  </si>
  <si>
    <t>65-testo</t>
  </si>
  <si>
    <t>66-testo</t>
  </si>
  <si>
    <t>67-testo</t>
  </si>
  <si>
    <t>68-testo</t>
  </si>
  <si>
    <t>69-testo</t>
  </si>
  <si>
    <t>70-testo</t>
  </si>
  <si>
    <t>71-testo</t>
  </si>
  <si>
    <t>72-testo</t>
  </si>
  <si>
    <t>73-testo</t>
  </si>
  <si>
    <t>74-testo</t>
  </si>
  <si>
    <t>75-testo</t>
  </si>
  <si>
    <t>76-testo</t>
  </si>
  <si>
    <t>a</t>
  </si>
  <si>
    <r>
      <t xml:space="preserve">Indicare la percentuale </t>
    </r>
    <r>
      <rPr>
        <b/>
        <sz val="11"/>
        <color theme="1"/>
        <rFont val="Calibri"/>
        <family val="2"/>
        <scheme val="minor"/>
      </rPr>
      <t xml:space="preserve">indicativa </t>
    </r>
    <r>
      <rPr>
        <sz val="11"/>
        <color theme="1"/>
        <rFont val="Calibri"/>
        <family val="2"/>
        <scheme val="minor"/>
      </rPr>
      <t xml:space="preserve">di investimenti diretti e indiretti nel settore dei combustibili fossili* alla data del 31/12/2022. 
(percentuale misurata in rapporto al </t>
    </r>
    <r>
      <rPr>
        <u/>
        <sz val="11"/>
        <color theme="1"/>
        <rFont val="Calibri"/>
        <family val="2"/>
        <scheme val="minor"/>
      </rPr>
      <t>totale degli investimenti rispettivamente diretti e indiretti</t>
    </r>
    <r>
      <rPr>
        <sz val="11"/>
        <color theme="1"/>
        <rFont val="Calibri"/>
        <family val="2"/>
        <scheme val="minor"/>
      </rPr>
      <t xml:space="preserve">)
</t>
    </r>
  </si>
  <si>
    <t>* Ai fini delle domande n. 27 e 28, il settore dei combustibili fossili è rappresentato dagli emittenti che esercitano un'attività economica identificata dai seguenti codici NACE: B05 (Estrazione di carbone e lignite); B06 (Estrazione di petrolio greggio e gas naturale); B08.92 (Estrazione di torba); B09.1 (Attività di supporto all'estrazione di petrolio e di gas naturale); C19 (Fabbricazione di coke e prodotti derivanti dalla raffinazione del petrolio); C20.1.1 (Fabbricazione di gas industriali); C28.9.2 (Fabbricazione di macchine da miniera, cava e cantiere); D35.2 (Produzione di gas; distribuzione di combustibili gassosi mediante condotte); F43.1.2 (Preparazione del cantiere edile); F43.1.3 (Trivellazioni e perforazioni); H49.5 (Trasporto mediante condotte).</t>
  </si>
  <si>
    <t>* Per la definizione delle strategie d'investimento sostenibile si fa riferimento alle definizioni riportate nei Report dell'Eurosif "European SRI Study"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</si>
</sst>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F800]dddd\,\ mmmm\ dd\,\ yyyy"/>
  </numFmts>
  <fonts count="4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000000"/>
      <name val="Calibri"/>
      <family val="2"/>
      <charset val="1"/>
    </font>
    <font>
      <b/>
      <i/>
      <sz val="10"/>
      <color theme="0"/>
      <name val="Calibri"/>
      <family val="2"/>
      <scheme val="minor"/>
    </font>
    <font>
      <u/>
      <sz val="11"/>
      <color theme="1"/>
      <name val="Calibri"/>
      <family val="2"/>
      <scheme val="minor"/>
    </font>
    <font>
      <sz val="11"/>
      <name val="Calibri"/>
      <family val="2"/>
      <scheme val="minor"/>
    </font>
    <font>
      <b/>
      <sz val="11"/>
      <name val="Calibri"/>
      <family val="2"/>
    </font>
    <font>
      <sz val="10"/>
      <name val="Calibri"/>
      <family val="2"/>
      <scheme val="minor"/>
    </font>
    <font>
      <b/>
      <sz val="11"/>
      <name val="Calibri"/>
      <family val="2"/>
      <charset val="238"/>
      <scheme val="minor"/>
    </font>
    <font>
      <b/>
      <sz val="11"/>
      <name val="Calibri"/>
      <family val="2"/>
      <scheme val="minor"/>
    </font>
    <font>
      <b/>
      <sz val="14"/>
      <color theme="0"/>
      <name val="Calibri"/>
      <family val="2"/>
    </font>
    <font>
      <sz val="11"/>
      <color theme="1"/>
      <name val="Calibri"/>
      <family val="2"/>
    </font>
    <font>
      <b/>
      <sz val="14"/>
      <name val="Calibri"/>
      <family val="2"/>
    </font>
    <font>
      <sz val="11"/>
      <name val="Calibri"/>
      <family val="2"/>
    </font>
    <font>
      <b/>
      <sz val="12"/>
      <color theme="1"/>
      <name val="Calibri"/>
      <family val="2"/>
    </font>
    <font>
      <sz val="12"/>
      <color theme="1"/>
      <name val="Calibri"/>
      <family val="2"/>
    </font>
    <font>
      <b/>
      <sz val="11"/>
      <color theme="1"/>
      <name val="Calibri"/>
      <family val="2"/>
    </font>
    <font>
      <b/>
      <u/>
      <sz val="11"/>
      <color theme="1"/>
      <name val="Calibri"/>
      <family val="2"/>
    </font>
    <font>
      <u/>
      <sz val="11"/>
      <color theme="1"/>
      <name val="Calibri"/>
      <family val="2"/>
    </font>
    <font>
      <sz val="10"/>
      <color theme="1"/>
      <name val="Calibri"/>
      <family val="2"/>
    </font>
    <font>
      <b/>
      <u/>
      <sz val="12"/>
      <color theme="1"/>
      <name val="Calibri"/>
      <family val="2"/>
    </font>
    <font>
      <b/>
      <sz val="10"/>
      <color theme="1"/>
      <name val="Calibri"/>
      <family val="2"/>
    </font>
    <font>
      <i/>
      <sz val="11"/>
      <color theme="1"/>
      <name val="Calibri"/>
      <family val="2"/>
    </font>
    <font>
      <sz val="10"/>
      <color theme="1"/>
      <name val="Calibri"/>
      <family val="2"/>
      <scheme val="minor"/>
    </font>
    <font>
      <b/>
      <sz val="12"/>
      <name val="Calibri"/>
      <family val="2"/>
    </font>
    <font>
      <sz val="12"/>
      <name val="Calibri"/>
      <family val="2"/>
    </font>
    <font>
      <b/>
      <sz val="10"/>
      <color theme="1"/>
      <name val="Calibri"/>
      <family val="2"/>
      <scheme val="minor"/>
    </font>
    <font>
      <b/>
      <u/>
      <sz val="10"/>
      <color theme="1"/>
      <name val="Calibri"/>
      <family val="2"/>
      <scheme val="minor"/>
    </font>
    <font>
      <b/>
      <i/>
      <sz val="11"/>
      <color theme="1"/>
      <name val="Calibri"/>
      <family val="2"/>
    </font>
    <font>
      <b/>
      <sz val="12"/>
      <color theme="1"/>
      <name val="Calibri"/>
      <family val="2"/>
      <scheme val="minor"/>
    </font>
    <font>
      <sz val="11"/>
      <color theme="1"/>
      <name val="Verdana"/>
      <family val="2"/>
    </font>
    <font>
      <b/>
      <sz val="12"/>
      <color theme="1"/>
      <name val="Verdana"/>
      <family val="2"/>
    </font>
    <font>
      <b/>
      <sz val="11"/>
      <color theme="0"/>
      <name val="Verdana"/>
      <family val="2"/>
    </font>
    <font>
      <sz val="11"/>
      <name val="Verdana"/>
      <family val="2"/>
    </font>
    <font>
      <b/>
      <sz val="11"/>
      <color theme="1"/>
      <name val="Verdana"/>
      <family val="2"/>
    </font>
    <font>
      <b/>
      <sz val="11"/>
      <name val="Verdana"/>
      <family val="2"/>
    </font>
    <font>
      <sz val="9"/>
      <color theme="1"/>
      <name val="Calibri"/>
      <family val="2"/>
      <scheme val="minor"/>
    </font>
    <font>
      <b/>
      <sz val="20"/>
      <color theme="0"/>
      <name val="Calibri"/>
      <family val="2"/>
    </font>
    <font>
      <b/>
      <sz val="14"/>
      <name val="Calibri"/>
      <family val="2"/>
      <charset val="238"/>
      <scheme val="minor"/>
    </font>
    <font>
      <sz val="12"/>
      <name val="Calibri"/>
      <family val="2"/>
      <scheme val="minor"/>
    </font>
    <font>
      <sz val="14"/>
      <name val="Calibri"/>
      <family val="2"/>
      <scheme val="minor"/>
    </font>
    <font>
      <i/>
      <sz val="11"/>
      <color theme="1"/>
      <name val="Calibri"/>
      <family val="2"/>
      <scheme val="minor"/>
    </font>
    <font>
      <b/>
      <sz val="18"/>
      <color theme="0"/>
      <name val="Calibri"/>
      <family val="2"/>
    </font>
    <font>
      <b/>
      <u/>
      <sz val="24"/>
      <color theme="0"/>
      <name val="Calibri"/>
      <family val="2"/>
    </font>
  </fonts>
  <fills count="21">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8" tint="0.39994506668294322"/>
        <bgColor indexed="64"/>
      </patternFill>
    </fill>
    <fill>
      <patternFill patternType="solid">
        <fgColor rgb="FF16365C"/>
        <bgColor theme="8"/>
      </patternFill>
    </fill>
    <fill>
      <patternFill patternType="solid">
        <fgColor theme="0"/>
        <bgColor theme="8"/>
      </patternFill>
    </fill>
    <fill>
      <patternFill patternType="solid">
        <fgColor theme="9"/>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4" tint="0.39997558519241921"/>
        <bgColor theme="8"/>
      </patternFill>
    </fill>
    <fill>
      <patternFill patternType="gray0625">
        <fgColor theme="8"/>
        <bgColor theme="4" tint="0.79992065187536243"/>
      </patternFill>
    </fill>
    <fill>
      <patternFill patternType="solid">
        <fgColor theme="7" tint="0.39997558519241921"/>
        <bgColor indexed="64"/>
      </patternFill>
    </fill>
    <fill>
      <patternFill patternType="solid">
        <fgColor theme="5" tint="-0.249977111117893"/>
        <bgColor theme="8"/>
      </patternFill>
    </fill>
    <fill>
      <patternFill patternType="solid">
        <fgColor theme="0" tint="-4.9989318521683403E-2"/>
        <bgColor indexed="64"/>
      </patternFill>
    </fill>
  </fills>
  <borders count="4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thin">
        <color auto="1"/>
      </left>
      <right style="medium">
        <color indexed="64"/>
      </right>
      <top style="thin">
        <color auto="1"/>
      </top>
      <bottom style="thin">
        <color auto="1"/>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auto="1"/>
      </top>
      <bottom style="thin">
        <color auto="1"/>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auto="1"/>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auto="1"/>
      </left>
      <right style="thin">
        <color auto="1"/>
      </right>
      <top style="thin">
        <color auto="1"/>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9">
    <xf numFmtId="0" fontId="0" fillId="0" borderId="0"/>
    <xf numFmtId="0" fontId="3" fillId="0" borderId="0"/>
    <xf numFmtId="0" fontId="4" fillId="0" borderId="0"/>
    <xf numFmtId="0" fontId="1" fillId="3" borderId="0" applyNumberFormat="0" applyFont="0" applyFill="0" applyBorder="0" applyAlignment="0" applyProtection="0"/>
    <xf numFmtId="0" fontId="8" fillId="0" borderId="8"/>
    <xf numFmtId="0" fontId="1" fillId="0" borderId="0" applyNumberFormat="0" applyFont="0" applyFill="0" applyBorder="0" applyAlignment="0" applyProtection="0"/>
    <xf numFmtId="0" fontId="9" fillId="6" borderId="0" applyBorder="0">
      <alignment vertical="center"/>
    </xf>
    <xf numFmtId="43" fontId="1" fillId="0" borderId="0" applyFont="0" applyFill="0" applyBorder="0" applyAlignment="0" applyProtection="0"/>
    <xf numFmtId="9" fontId="1" fillId="0" borderId="0" applyFont="0" applyFill="0" applyBorder="0" applyAlignment="0" applyProtection="0"/>
  </cellStyleXfs>
  <cellXfs count="269">
    <xf numFmtId="0" fontId="0" fillId="0" borderId="0" xfId="0"/>
    <xf numFmtId="0" fontId="0" fillId="0" borderId="0" xfId="0" applyAlignment="1">
      <alignment vertical="center" wrapText="1"/>
    </xf>
    <xf numFmtId="0" fontId="10" fillId="2" borderId="8" xfId="0" applyFont="1" applyFill="1" applyBorder="1" applyAlignment="1">
      <alignment horizontal="center" vertical="center" wrapText="1"/>
    </xf>
    <xf numFmtId="49" fontId="21" fillId="2" borderId="8" xfId="0" applyNumberFormat="1" applyFont="1" applyFill="1" applyBorder="1" applyAlignment="1" applyProtection="1">
      <alignment horizontal="center" vertical="center" wrapText="1"/>
      <protection locked="0"/>
    </xf>
    <xf numFmtId="0" fontId="0" fillId="0" borderId="0" xfId="0" applyAlignment="1">
      <alignment horizontal="center" wrapText="1"/>
    </xf>
    <xf numFmtId="0" fontId="0" fillId="0" borderId="0" xfId="0" applyAlignment="1">
      <alignment wrapText="1"/>
    </xf>
    <xf numFmtId="0" fontId="13" fillId="2" borderId="0" xfId="0" applyFont="1" applyFill="1" applyBorder="1" applyAlignment="1">
      <alignment horizontal="left" vertical="top" wrapText="1"/>
    </xf>
    <xf numFmtId="0" fontId="0" fillId="0" borderId="0" xfId="0" applyAlignment="1">
      <alignment horizontal="center" vertical="center" wrapText="1"/>
    </xf>
    <xf numFmtId="0" fontId="2" fillId="4" borderId="6" xfId="0" applyFont="1" applyFill="1" applyBorder="1" applyAlignment="1">
      <alignment horizontal="center" vertical="center" wrapText="1"/>
    </xf>
    <xf numFmtId="0" fontId="28" fillId="10" borderId="8" xfId="0" applyFont="1" applyFill="1" applyBorder="1" applyAlignment="1">
      <alignment vertical="center" wrapText="1"/>
    </xf>
    <xf numFmtId="49" fontId="25" fillId="10" borderId="8" xfId="0" applyNumberFormat="1" applyFont="1" applyFill="1" applyBorder="1" applyAlignment="1">
      <alignment horizontal="center" vertical="center" wrapText="1"/>
    </xf>
    <xf numFmtId="49" fontId="28" fillId="10" borderId="8" xfId="0" applyNumberFormat="1" applyFont="1" applyFill="1" applyBorder="1" applyAlignment="1">
      <alignment horizontal="center" vertical="center" wrapText="1"/>
    </xf>
    <xf numFmtId="0" fontId="28" fillId="10" borderId="8" xfId="0" applyFont="1" applyFill="1" applyBorder="1" applyAlignment="1">
      <alignment horizontal="center" vertical="center" wrapText="1"/>
    </xf>
    <xf numFmtId="0" fontId="0" fillId="2" borderId="0" xfId="0" applyFill="1"/>
    <xf numFmtId="164" fontId="27" fillId="8" borderId="8" xfId="6" applyNumberFormat="1" applyFont="1" applyFill="1" applyBorder="1" applyAlignment="1" applyProtection="1">
      <alignment horizontal="left" vertical="center" wrapText="1"/>
      <protection locked="0"/>
    </xf>
    <xf numFmtId="0" fontId="5" fillId="3" borderId="8" xfId="0" applyFont="1" applyFill="1" applyBorder="1" applyAlignment="1">
      <alignment horizontal="center" vertical="center" wrapText="1"/>
    </xf>
    <xf numFmtId="0" fontId="0" fillId="2" borderId="0" xfId="0" applyFill="1" applyProtection="1">
      <protection locked="0"/>
    </xf>
    <xf numFmtId="0" fontId="0" fillId="2" borderId="0" xfId="0" applyFill="1" applyAlignment="1" applyProtection="1">
      <alignment vertical="center" wrapText="1"/>
      <protection locked="0"/>
    </xf>
    <xf numFmtId="0" fontId="7" fillId="2" borderId="0" xfId="0" applyFont="1" applyFill="1" applyProtection="1">
      <protection locked="0"/>
    </xf>
    <xf numFmtId="0" fontId="11" fillId="0" borderId="8" xfId="0" applyFont="1" applyFill="1" applyBorder="1" applyAlignment="1" applyProtection="1">
      <alignment horizontal="center" vertical="center" wrapText="1"/>
    </xf>
    <xf numFmtId="0" fontId="0" fillId="0" borderId="8" xfId="0" applyFont="1" applyFill="1" applyBorder="1" applyAlignment="1" applyProtection="1">
      <alignment vertical="center" wrapText="1"/>
    </xf>
    <xf numFmtId="0" fontId="11" fillId="0" borderId="8" xfId="0" applyFont="1" applyBorder="1" applyAlignment="1" applyProtection="1">
      <alignment horizontal="center" vertical="center" wrapText="1"/>
    </xf>
    <xf numFmtId="0" fontId="13" fillId="2" borderId="0" xfId="0" applyFont="1" applyFill="1" applyBorder="1" applyProtection="1">
      <protection locked="0"/>
    </xf>
    <xf numFmtId="0" fontId="15" fillId="2" borderId="0" xfId="0" applyFont="1" applyFill="1" applyBorder="1" applyProtection="1">
      <protection locked="0"/>
    </xf>
    <xf numFmtId="0" fontId="13" fillId="2" borderId="8" xfId="0" applyFont="1" applyFill="1" applyBorder="1" applyProtection="1">
      <protection locked="0"/>
    </xf>
    <xf numFmtId="0" fontId="17" fillId="2" borderId="0" xfId="0" applyFont="1" applyFill="1" applyBorder="1" applyProtection="1">
      <protection locked="0"/>
    </xf>
    <xf numFmtId="49" fontId="13" fillId="2" borderId="8" xfId="0" applyNumberFormat="1" applyFont="1" applyFill="1" applyBorder="1" applyAlignment="1" applyProtection="1">
      <alignment vertical="center" wrapText="1"/>
      <protection locked="0"/>
    </xf>
    <xf numFmtId="49" fontId="13" fillId="2" borderId="0" xfId="0" applyNumberFormat="1" applyFont="1" applyFill="1" applyBorder="1" applyAlignment="1" applyProtection="1">
      <alignment vertical="center" wrapText="1"/>
      <protection locked="0"/>
    </xf>
    <xf numFmtId="164" fontId="26" fillId="8" borderId="0" xfId="6" applyNumberFormat="1" applyFont="1" applyFill="1" applyBorder="1" applyAlignment="1" applyProtection="1">
      <alignment horizontal="left" vertical="center" wrapText="1"/>
    </xf>
    <xf numFmtId="164" fontId="14" fillId="8" borderId="0" xfId="6" applyNumberFormat="1" applyFont="1" applyFill="1" applyBorder="1" applyAlignment="1" applyProtection="1">
      <alignment vertical="center"/>
    </xf>
    <xf numFmtId="164" fontId="14" fillId="8" borderId="0" xfId="6" applyNumberFormat="1" applyFont="1" applyFill="1" applyBorder="1" applyAlignment="1" applyProtection="1">
      <alignment vertical="center" wrapText="1"/>
    </xf>
    <xf numFmtId="0" fontId="15" fillId="2" borderId="0" xfId="0" applyFont="1" applyFill="1" applyBorder="1" applyProtection="1"/>
    <xf numFmtId="164" fontId="26" fillId="8" borderId="8" xfId="6" applyNumberFormat="1" applyFont="1" applyFill="1" applyBorder="1" applyAlignment="1" applyProtection="1">
      <alignment horizontal="left" vertical="center" wrapText="1"/>
    </xf>
    <xf numFmtId="0" fontId="10" fillId="2" borderId="8" xfId="0" applyFont="1" applyFill="1" applyBorder="1" applyAlignment="1" applyProtection="1">
      <alignment horizontal="left" wrapText="1"/>
    </xf>
    <xf numFmtId="49" fontId="13" fillId="2" borderId="8" xfId="0" applyNumberFormat="1" applyFont="1" applyFill="1" applyBorder="1" applyAlignment="1" applyProtection="1">
      <alignment vertical="center" wrapText="1"/>
    </xf>
    <xf numFmtId="49" fontId="24" fillId="2" borderId="0" xfId="0" applyNumberFormat="1" applyFont="1" applyFill="1" applyBorder="1" applyAlignment="1" applyProtection="1">
      <alignment horizontal="left" vertical="center"/>
    </xf>
    <xf numFmtId="49" fontId="13" fillId="2" borderId="0" xfId="0" applyNumberFormat="1" applyFont="1" applyFill="1" applyBorder="1" applyAlignment="1" applyProtection="1">
      <alignment vertical="center" wrapText="1"/>
    </xf>
    <xf numFmtId="49" fontId="21" fillId="2" borderId="0" xfId="0" applyNumberFormat="1" applyFont="1" applyFill="1" applyBorder="1" applyAlignment="1" applyProtection="1">
      <alignment horizontal="center" vertical="center" wrapText="1"/>
    </xf>
    <xf numFmtId="49" fontId="13" fillId="2" borderId="0" xfId="0" applyNumberFormat="1" applyFont="1" applyFill="1" applyBorder="1" applyAlignment="1" applyProtection="1">
      <alignment horizontal="center" vertical="center" wrapText="1"/>
    </xf>
    <xf numFmtId="0" fontId="13" fillId="2" borderId="0" xfId="0" applyFont="1" applyFill="1" applyBorder="1" applyProtection="1"/>
    <xf numFmtId="0" fontId="17" fillId="2" borderId="0" xfId="0" applyFont="1" applyFill="1" applyBorder="1" applyProtection="1"/>
    <xf numFmtId="0" fontId="16" fillId="9" borderId="8" xfId="0" applyFont="1" applyFill="1" applyBorder="1" applyAlignment="1" applyProtection="1">
      <alignment horizontal="center" vertical="center" wrapText="1"/>
    </xf>
    <xf numFmtId="0" fontId="23" fillId="2" borderId="0" xfId="0" applyFont="1" applyFill="1" applyBorder="1" applyAlignment="1" applyProtection="1">
      <alignment vertical="center" wrapText="1"/>
    </xf>
    <xf numFmtId="0" fontId="13" fillId="2" borderId="8" xfId="0" applyFont="1" applyFill="1" applyBorder="1" applyAlignment="1" applyProtection="1">
      <alignment horizontal="left" vertical="center" wrapText="1"/>
    </xf>
    <xf numFmtId="0" fontId="18" fillId="2" borderId="0" xfId="0" applyFont="1" applyFill="1" applyBorder="1" applyProtection="1"/>
    <xf numFmtId="0" fontId="13" fillId="2" borderId="0" xfId="0" applyFont="1" applyFill="1" applyBorder="1" applyAlignment="1" applyProtection="1">
      <alignment vertical="top" wrapText="1"/>
    </xf>
    <xf numFmtId="0" fontId="13" fillId="2" borderId="8" xfId="0" applyFont="1" applyFill="1" applyBorder="1" applyAlignment="1" applyProtection="1">
      <alignment wrapText="1"/>
    </xf>
    <xf numFmtId="0" fontId="13" fillId="2" borderId="0" xfId="0" applyFont="1" applyFill="1" applyBorder="1" applyAlignment="1" applyProtection="1">
      <alignment wrapText="1"/>
    </xf>
    <xf numFmtId="0" fontId="13" fillId="2" borderId="8" xfId="0" applyFont="1" applyFill="1" applyBorder="1" applyAlignment="1" applyProtection="1">
      <alignment vertical="top" wrapText="1"/>
    </xf>
    <xf numFmtId="0" fontId="32" fillId="12" borderId="13" xfId="0" applyFont="1" applyFill="1" applyBorder="1" applyAlignment="1">
      <alignment horizontal="left"/>
    </xf>
    <xf numFmtId="0" fontId="32" fillId="12" borderId="14" xfId="0" applyFont="1" applyFill="1" applyBorder="1" applyAlignment="1">
      <alignment wrapText="1"/>
    </xf>
    <xf numFmtId="0" fontId="32" fillId="12" borderId="14" xfId="0" applyFont="1" applyFill="1" applyBorder="1"/>
    <xf numFmtId="0" fontId="32" fillId="12" borderId="15" xfId="0" applyFont="1" applyFill="1" applyBorder="1" applyAlignment="1">
      <alignment horizontal="right"/>
    </xf>
    <xf numFmtId="0" fontId="32" fillId="2" borderId="0" xfId="0" applyFont="1" applyFill="1"/>
    <xf numFmtId="0" fontId="32" fillId="0" borderId="0" xfId="0" applyFont="1"/>
    <xf numFmtId="0" fontId="32" fillId="12" borderId="16" xfId="0" applyFont="1" applyFill="1" applyBorder="1" applyAlignment="1">
      <alignment horizontal="left"/>
    </xf>
    <xf numFmtId="0" fontId="32" fillId="12" borderId="10" xfId="0" applyFont="1" applyFill="1" applyBorder="1"/>
    <xf numFmtId="0" fontId="32" fillId="12" borderId="3" xfId="0" applyFont="1" applyFill="1" applyBorder="1" applyAlignment="1">
      <alignment horizontal="left"/>
    </xf>
    <xf numFmtId="0" fontId="32" fillId="12" borderId="17" xfId="0" applyFont="1" applyFill="1" applyBorder="1" applyAlignment="1">
      <alignment wrapText="1"/>
    </xf>
    <xf numFmtId="0" fontId="32" fillId="12" borderId="17" xfId="0" applyFont="1" applyFill="1" applyBorder="1"/>
    <xf numFmtId="0" fontId="32" fillId="12" borderId="12" xfId="0" applyFont="1" applyFill="1" applyBorder="1"/>
    <xf numFmtId="0" fontId="35" fillId="13" borderId="8" xfId="6" applyFont="1" applyFill="1" applyBorder="1">
      <alignment vertical="center"/>
    </xf>
    <xf numFmtId="0" fontId="32" fillId="14" borderId="8" xfId="0" applyFont="1" applyFill="1" applyBorder="1" applyAlignment="1" applyProtection="1">
      <alignment horizontal="center" vertical="center"/>
      <protection locked="0"/>
    </xf>
    <xf numFmtId="0" fontId="32" fillId="2" borderId="0" xfId="0" applyFont="1" applyFill="1" applyBorder="1" applyAlignment="1">
      <alignment horizontal="left"/>
    </xf>
    <xf numFmtId="0" fontId="32" fillId="2" borderId="0" xfId="0" applyFont="1" applyFill="1" applyBorder="1"/>
    <xf numFmtId="0" fontId="37" fillId="13" borderId="8" xfId="6" applyFont="1" applyFill="1" applyBorder="1" applyAlignment="1">
      <alignment horizontal="left" vertical="center" wrapText="1"/>
    </xf>
    <xf numFmtId="0" fontId="13" fillId="0" borderId="0" xfId="0" applyFont="1" applyAlignment="1">
      <alignment horizontal="center" vertical="center" wrapText="1"/>
    </xf>
    <xf numFmtId="0" fontId="11" fillId="0" borderId="16" xfId="0" applyFont="1" applyFill="1" applyBorder="1" applyAlignment="1" applyProtection="1">
      <alignment horizontal="center" vertical="center" wrapText="1"/>
    </xf>
    <xf numFmtId="0" fontId="0" fillId="2" borderId="15" xfId="0" applyFont="1" applyFill="1" applyBorder="1" applyAlignment="1" applyProtection="1">
      <alignment vertical="center" wrapText="1"/>
    </xf>
    <xf numFmtId="0" fontId="0" fillId="2" borderId="0" xfId="0" applyFont="1" applyFill="1" applyBorder="1" applyAlignment="1" applyProtection="1">
      <alignment vertical="center" wrapText="1"/>
    </xf>
    <xf numFmtId="0" fontId="11" fillId="2" borderId="6" xfId="0" applyFont="1" applyFill="1" applyBorder="1" applyAlignment="1" applyProtection="1">
      <alignment horizontal="center" vertical="center" wrapText="1"/>
    </xf>
    <xf numFmtId="0" fontId="0" fillId="2" borderId="1" xfId="0" applyFont="1" applyFill="1" applyBorder="1" applyAlignment="1" applyProtection="1">
      <alignment vertical="center" wrapText="1"/>
    </xf>
    <xf numFmtId="0" fontId="38" fillId="2" borderId="8" xfId="0" applyFont="1" applyFill="1" applyBorder="1" applyAlignment="1" applyProtection="1">
      <alignment horizontal="center" vertical="center" wrapText="1"/>
    </xf>
    <xf numFmtId="0" fontId="0" fillId="2" borderId="4" xfId="0" applyFill="1" applyBorder="1" applyProtection="1">
      <protection locked="0"/>
    </xf>
    <xf numFmtId="0" fontId="0" fillId="2" borderId="6" xfId="0" applyFill="1" applyBorder="1" applyProtection="1">
      <protection locked="0"/>
    </xf>
    <xf numFmtId="0" fontId="0" fillId="5" borderId="0" xfId="0" applyFill="1" applyProtection="1">
      <protection locked="0"/>
    </xf>
    <xf numFmtId="0" fontId="0" fillId="5" borderId="0" xfId="0" applyFont="1" applyFill="1" applyProtection="1">
      <protection locked="0"/>
    </xf>
    <xf numFmtId="0" fontId="0" fillId="2" borderId="10" xfId="0" applyFont="1" applyFill="1" applyBorder="1" applyAlignment="1" applyProtection="1">
      <alignment vertical="center" wrapText="1"/>
    </xf>
    <xf numFmtId="0" fontId="0" fillId="2" borderId="12" xfId="0" applyFont="1" applyFill="1" applyBorder="1" applyAlignment="1" applyProtection="1">
      <alignment vertical="center" wrapText="1"/>
    </xf>
    <xf numFmtId="0" fontId="0" fillId="2" borderId="13" xfId="0" applyFont="1" applyFill="1" applyBorder="1" applyAlignment="1" applyProtection="1">
      <alignment vertical="center" wrapText="1"/>
    </xf>
    <xf numFmtId="0" fontId="0" fillId="2" borderId="16" xfId="0" applyFont="1" applyFill="1" applyBorder="1" applyAlignment="1" applyProtection="1">
      <alignment vertical="center" wrapText="1"/>
    </xf>
    <xf numFmtId="0" fontId="0" fillId="2" borderId="3" xfId="0" applyFont="1" applyFill="1" applyBorder="1" applyAlignment="1" applyProtection="1">
      <alignment vertical="center" wrapText="1"/>
    </xf>
    <xf numFmtId="0" fontId="0" fillId="2" borderId="8" xfId="0" applyFont="1" applyFill="1" applyBorder="1" applyAlignment="1" applyProtection="1">
      <alignment horizontal="center" vertical="center" wrapText="1"/>
    </xf>
    <xf numFmtId="0" fontId="11" fillId="2" borderId="8" xfId="0" applyFont="1" applyFill="1" applyBorder="1" applyAlignment="1" applyProtection="1">
      <alignment horizontal="center" vertical="center" wrapText="1"/>
    </xf>
    <xf numFmtId="0" fontId="0" fillId="2" borderId="8" xfId="0" applyFont="1" applyFill="1" applyBorder="1" applyAlignment="1" applyProtection="1">
      <alignment vertical="center" wrapText="1"/>
    </xf>
    <xf numFmtId="9" fontId="0" fillId="2" borderId="8" xfId="8" applyFont="1" applyFill="1" applyBorder="1" applyAlignment="1" applyProtection="1">
      <alignment horizontal="center" vertical="center"/>
      <protection locked="0"/>
    </xf>
    <xf numFmtId="0" fontId="0" fillId="2" borderId="2" xfId="0" applyFont="1" applyFill="1" applyBorder="1" applyAlignment="1" applyProtection="1">
      <alignment vertical="center" wrapText="1"/>
    </xf>
    <xf numFmtId="0" fontId="0" fillId="2" borderId="10" xfId="0" applyFont="1" applyFill="1" applyBorder="1" applyAlignment="1">
      <alignment wrapText="1"/>
    </xf>
    <xf numFmtId="0" fontId="0" fillId="0" borderId="6" xfId="0" applyFont="1" applyFill="1" applyBorder="1" applyAlignment="1" applyProtection="1">
      <alignment vertical="center" wrapText="1"/>
    </xf>
    <xf numFmtId="0" fontId="0" fillId="0" borderId="15" xfId="0" applyFont="1" applyFill="1" applyBorder="1" applyAlignment="1" applyProtection="1">
      <alignment vertical="center" wrapText="1"/>
    </xf>
    <xf numFmtId="0" fontId="0" fillId="0" borderId="12" xfId="0" applyFont="1" applyFill="1" applyBorder="1" applyAlignment="1" applyProtection="1">
      <alignment vertical="center" wrapText="1"/>
    </xf>
    <xf numFmtId="0" fontId="0" fillId="2" borderId="0" xfId="0" applyFill="1" applyAlignment="1">
      <alignment wrapText="1"/>
    </xf>
    <xf numFmtId="0" fontId="0" fillId="2" borderId="16" xfId="0" applyFont="1" applyFill="1" applyBorder="1" applyAlignment="1" applyProtection="1">
      <alignment horizontal="center" vertical="center" wrapText="1"/>
    </xf>
    <xf numFmtId="0" fontId="0" fillId="2" borderId="8" xfId="0" applyFill="1" applyBorder="1" applyAlignment="1" applyProtection="1">
      <alignment vertical="top"/>
      <protection locked="0"/>
    </xf>
    <xf numFmtId="0" fontId="0" fillId="2" borderId="15" xfId="0" applyFont="1" applyFill="1" applyBorder="1" applyAlignment="1">
      <alignment wrapText="1"/>
    </xf>
    <xf numFmtId="164" fontId="27" fillId="8" borderId="21" xfId="6" applyNumberFormat="1" applyFont="1" applyFill="1" applyBorder="1" applyAlignment="1" applyProtection="1">
      <alignment vertical="center"/>
    </xf>
    <xf numFmtId="164" fontId="14" fillId="8" borderId="22" xfId="6" applyNumberFormat="1" applyFont="1" applyFill="1" applyBorder="1" applyAlignment="1" applyProtection="1">
      <alignment vertical="center"/>
    </xf>
    <xf numFmtId="0" fontId="15" fillId="2" borderId="21" xfId="0" applyFont="1" applyFill="1" applyBorder="1" applyProtection="1"/>
    <xf numFmtId="164" fontId="26" fillId="16" borderId="8" xfId="6" applyNumberFormat="1" applyFont="1" applyFill="1" applyBorder="1" applyAlignment="1" applyProtection="1">
      <alignment horizontal="center" vertical="center" wrapText="1"/>
    </xf>
    <xf numFmtId="164" fontId="26" fillId="8" borderId="22" xfId="6" applyNumberFormat="1" applyFont="1" applyFill="1" applyBorder="1" applyAlignment="1" applyProtection="1">
      <alignment horizontal="left" vertical="center" wrapText="1"/>
    </xf>
    <xf numFmtId="164" fontId="26" fillId="17" borderId="8" xfId="6" applyNumberFormat="1" applyFont="1" applyFill="1" applyBorder="1" applyAlignment="1" applyProtection="1">
      <alignment horizontal="center" vertical="center" wrapText="1"/>
      <protection locked="0"/>
    </xf>
    <xf numFmtId="0" fontId="40" fillId="15" borderId="8" xfId="0" applyFont="1" applyFill="1" applyBorder="1" applyAlignment="1" applyProtection="1">
      <alignment horizontal="center" vertical="center" wrapText="1"/>
    </xf>
    <xf numFmtId="0" fontId="40" fillId="11" borderId="8" xfId="0" applyFont="1" applyFill="1" applyBorder="1" applyAlignment="1" applyProtection="1">
      <alignment horizontal="center" vertical="center" wrapText="1"/>
    </xf>
    <xf numFmtId="0" fontId="40" fillId="18" borderId="8" xfId="0" applyFont="1" applyFill="1" applyBorder="1" applyAlignment="1" applyProtection="1">
      <alignment horizontal="center" vertical="center" wrapText="1"/>
    </xf>
    <xf numFmtId="164" fontId="16" fillId="16" borderId="8" xfId="6" applyNumberFormat="1" applyFont="1" applyFill="1" applyBorder="1" applyAlignment="1" applyProtection="1">
      <alignment horizontal="center" vertical="center" wrapText="1"/>
    </xf>
    <xf numFmtId="49" fontId="18" fillId="9" borderId="23" xfId="0" applyNumberFormat="1" applyFont="1" applyFill="1" applyBorder="1" applyAlignment="1" applyProtection="1">
      <alignment horizontal="center" vertical="center" wrapText="1"/>
    </xf>
    <xf numFmtId="49" fontId="13" fillId="2" borderId="21" xfId="0" applyNumberFormat="1" applyFont="1" applyFill="1" applyBorder="1" applyProtection="1"/>
    <xf numFmtId="49" fontId="13" fillId="2" borderId="22" xfId="0" applyNumberFormat="1" applyFont="1" applyFill="1" applyBorder="1" applyAlignment="1" applyProtection="1">
      <alignment horizontal="center" vertical="center" wrapText="1"/>
    </xf>
    <xf numFmtId="49" fontId="13" fillId="2" borderId="22" xfId="0" applyNumberFormat="1" applyFont="1" applyFill="1" applyBorder="1" applyAlignment="1" applyProtection="1">
      <alignment vertical="center" wrapText="1"/>
    </xf>
    <xf numFmtId="49" fontId="13" fillId="2" borderId="24" xfId="0" applyNumberFormat="1" applyFont="1" applyFill="1" applyBorder="1" applyAlignment="1" applyProtection="1">
      <alignment vertical="center" wrapText="1"/>
      <protection locked="0"/>
    </xf>
    <xf numFmtId="49" fontId="13" fillId="2" borderId="22" xfId="0" applyNumberFormat="1" applyFont="1" applyFill="1" applyBorder="1" applyProtection="1"/>
    <xf numFmtId="0" fontId="16" fillId="15" borderId="8" xfId="0" applyFont="1" applyFill="1" applyBorder="1" applyAlignment="1" applyProtection="1">
      <alignment horizontal="center" vertical="center" wrapText="1"/>
    </xf>
    <xf numFmtId="49" fontId="17" fillId="2" borderId="22" xfId="0" applyNumberFormat="1" applyFont="1" applyFill="1" applyBorder="1" applyProtection="1"/>
    <xf numFmtId="0" fontId="16" fillId="15" borderId="5" xfId="0" applyFont="1" applyFill="1" applyBorder="1" applyAlignment="1" applyProtection="1">
      <alignment horizontal="center" vertical="center" wrapText="1"/>
    </xf>
    <xf numFmtId="49" fontId="18" fillId="15" borderId="11" xfId="0" applyNumberFormat="1" applyFont="1" applyFill="1" applyBorder="1" applyAlignment="1" applyProtection="1">
      <alignment horizontal="center" vertical="center" wrapText="1"/>
    </xf>
    <xf numFmtId="0" fontId="16" fillId="9" borderId="25" xfId="0" applyFont="1" applyFill="1" applyBorder="1" applyAlignment="1" applyProtection="1">
      <alignment horizontal="center" vertical="center" wrapText="1"/>
    </xf>
    <xf numFmtId="0" fontId="23" fillId="2" borderId="24" xfId="0" applyFont="1" applyFill="1" applyBorder="1" applyAlignment="1" applyProtection="1">
      <alignment vertical="center" wrapText="1"/>
      <protection locked="0"/>
    </xf>
    <xf numFmtId="0" fontId="13" fillId="2" borderId="24" xfId="0" applyFont="1" applyFill="1" applyBorder="1" applyProtection="1">
      <protection locked="0"/>
    </xf>
    <xf numFmtId="49" fontId="18" fillId="15" borderId="9" xfId="0" applyNumberFormat="1" applyFont="1" applyFill="1" applyBorder="1" applyAlignment="1" applyProtection="1">
      <alignment horizontal="center" vertical="center" wrapText="1"/>
    </xf>
    <xf numFmtId="0" fontId="13" fillId="2" borderId="22" xfId="0" applyFont="1" applyFill="1" applyBorder="1" applyProtection="1"/>
    <xf numFmtId="0" fontId="13" fillId="12" borderId="8" xfId="0" applyFont="1" applyFill="1" applyBorder="1" applyProtection="1">
      <protection locked="0"/>
    </xf>
    <xf numFmtId="0" fontId="13" fillId="2" borderId="21" xfId="0" applyFont="1" applyFill="1" applyBorder="1" applyProtection="1"/>
    <xf numFmtId="0" fontId="13" fillId="2" borderId="22" xfId="0" applyFont="1" applyFill="1" applyBorder="1" applyAlignment="1" applyProtection="1">
      <alignment vertical="top" wrapText="1"/>
    </xf>
    <xf numFmtId="9" fontId="0" fillId="0" borderId="0" xfId="0" applyNumberFormat="1" applyAlignment="1">
      <alignment wrapText="1"/>
    </xf>
    <xf numFmtId="9" fontId="0" fillId="0" borderId="0" xfId="8" applyFont="1" applyAlignment="1">
      <alignment wrapText="1"/>
    </xf>
    <xf numFmtId="0" fontId="7" fillId="2" borderId="8" xfId="0" applyFont="1" applyFill="1" applyBorder="1" applyAlignment="1">
      <alignment vertical="center" wrapText="1"/>
    </xf>
    <xf numFmtId="0" fontId="13" fillId="2" borderId="30" xfId="0" applyFont="1" applyFill="1" applyBorder="1" applyProtection="1">
      <protection locked="0"/>
    </xf>
    <xf numFmtId="10" fontId="13" fillId="2" borderId="8" xfId="0" applyNumberFormat="1" applyFont="1" applyFill="1" applyBorder="1" applyProtection="1">
      <protection locked="0"/>
    </xf>
    <xf numFmtId="0" fontId="15" fillId="2" borderId="8" xfId="0" applyFont="1" applyFill="1" applyBorder="1" applyAlignment="1" applyProtection="1">
      <alignment horizontal="left" vertical="center" wrapText="1"/>
    </xf>
    <xf numFmtId="0" fontId="38" fillId="2" borderId="6"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wrapText="1"/>
    </xf>
    <xf numFmtId="0" fontId="0" fillId="2" borderId="6" xfId="0" applyFont="1" applyFill="1" applyBorder="1" applyAlignment="1" applyProtection="1">
      <alignment vertical="center" wrapText="1"/>
    </xf>
    <xf numFmtId="0" fontId="0" fillId="2" borderId="14" xfId="0" applyFont="1" applyFill="1" applyBorder="1" applyAlignment="1" applyProtection="1">
      <alignment vertical="center" wrapText="1"/>
    </xf>
    <xf numFmtId="0" fontId="38" fillId="2" borderId="4" xfId="0" applyFont="1" applyFill="1" applyBorder="1" applyAlignment="1" applyProtection="1">
      <alignment horizontal="center" vertical="center" wrapText="1"/>
    </xf>
    <xf numFmtId="164" fontId="26" fillId="17" borderId="5" xfId="6" applyNumberFormat="1" applyFont="1" applyFill="1" applyBorder="1" applyAlignment="1" applyProtection="1">
      <alignment horizontal="center" vertical="center" wrapText="1"/>
      <protection locked="0"/>
    </xf>
    <xf numFmtId="164" fontId="26" fillId="17" borderId="4" xfId="6" applyNumberFormat="1" applyFont="1" applyFill="1" applyBorder="1" applyAlignment="1" applyProtection="1">
      <alignment horizontal="center" vertical="center" wrapText="1"/>
      <protection locked="0"/>
    </xf>
    <xf numFmtId="164" fontId="26" fillId="17" borderId="6" xfId="6" applyNumberFormat="1" applyFont="1" applyFill="1" applyBorder="1" applyAlignment="1" applyProtection="1">
      <alignment horizontal="center" vertical="center" wrapText="1"/>
      <protection locked="0"/>
    </xf>
    <xf numFmtId="0" fontId="43" fillId="2" borderId="8" xfId="0" applyFont="1" applyFill="1" applyBorder="1" applyAlignment="1" applyProtection="1">
      <alignment vertical="center" wrapText="1"/>
      <protection locked="0"/>
    </xf>
    <xf numFmtId="0" fontId="11" fillId="0" borderId="6" xfId="0" applyFont="1" applyFill="1" applyBorder="1" applyAlignment="1" applyProtection="1">
      <alignment horizontal="center" vertical="center" wrapText="1"/>
    </xf>
    <xf numFmtId="0" fontId="0" fillId="5" borderId="0" xfId="0" applyFill="1" applyBorder="1" applyAlignment="1" applyProtection="1">
      <alignment vertical="center" wrapText="1"/>
      <protection locked="0"/>
    </xf>
    <xf numFmtId="0" fontId="0" fillId="5" borderId="10" xfId="0" applyFill="1" applyBorder="1" applyAlignment="1" applyProtection="1">
      <alignment vertical="center" wrapText="1"/>
      <protection locked="0"/>
    </xf>
    <xf numFmtId="0" fontId="0" fillId="5" borderId="16" xfId="0" applyFill="1" applyBorder="1" applyAlignment="1" applyProtection="1">
      <alignment vertical="center" wrapText="1"/>
      <protection locked="0"/>
    </xf>
    <xf numFmtId="0" fontId="0" fillId="5" borderId="0" xfId="0" applyFill="1" applyBorder="1" applyProtection="1">
      <protection locked="0"/>
    </xf>
    <xf numFmtId="0" fontId="0" fillId="5" borderId="10" xfId="0" applyFill="1" applyBorder="1" applyProtection="1">
      <protection locked="0"/>
    </xf>
    <xf numFmtId="0" fontId="0" fillId="5" borderId="17" xfId="0" applyFill="1" applyBorder="1" applyProtection="1">
      <protection locked="0"/>
    </xf>
    <xf numFmtId="0" fontId="0" fillId="5" borderId="12" xfId="0" applyFill="1" applyBorder="1" applyProtection="1">
      <protection locked="0"/>
    </xf>
    <xf numFmtId="0" fontId="0" fillId="2" borderId="0" xfId="0" applyFont="1" applyFill="1" applyProtection="1">
      <protection locked="0"/>
    </xf>
    <xf numFmtId="0" fontId="0" fillId="0" borderId="2" xfId="0" applyFont="1" applyFill="1" applyBorder="1" applyAlignment="1" applyProtection="1">
      <alignment vertical="center" wrapText="1"/>
    </xf>
    <xf numFmtId="0" fontId="0" fillId="5" borderId="14" xfId="0" applyFill="1" applyBorder="1" applyProtection="1">
      <protection locked="0"/>
    </xf>
    <xf numFmtId="0" fontId="0" fillId="5" borderId="15" xfId="0" applyFill="1" applyBorder="1" applyProtection="1">
      <protection locked="0"/>
    </xf>
    <xf numFmtId="0" fontId="0" fillId="2" borderId="8" xfId="0" applyFont="1" applyFill="1" applyBorder="1" applyProtection="1">
      <protection locked="0"/>
    </xf>
    <xf numFmtId="0" fontId="7" fillId="5" borderId="0" xfId="0" applyFont="1" applyFill="1" applyBorder="1" applyAlignment="1" applyProtection="1">
      <alignment vertical="center" wrapText="1"/>
      <protection locked="0"/>
    </xf>
    <xf numFmtId="0" fontId="11" fillId="2" borderId="5" xfId="0" applyFont="1" applyFill="1" applyBorder="1" applyAlignment="1" applyProtection="1">
      <alignment horizontal="center" vertical="center" wrapText="1"/>
    </xf>
    <xf numFmtId="0" fontId="11" fillId="2" borderId="4" xfId="0" applyFont="1" applyFill="1" applyBorder="1" applyAlignment="1" applyProtection="1">
      <alignment horizontal="center" vertical="center" wrapText="1"/>
    </xf>
    <xf numFmtId="0" fontId="0" fillId="0" borderId="0" xfId="0" quotePrefix="1" applyAlignment="1">
      <alignment wrapText="1"/>
    </xf>
    <xf numFmtId="0" fontId="0" fillId="2" borderId="0" xfId="0" applyFont="1" applyFill="1" applyAlignment="1" applyProtection="1">
      <alignment vertical="center"/>
      <protection locked="0"/>
    </xf>
    <xf numFmtId="0" fontId="0" fillId="5" borderId="0" xfId="0" applyFill="1" applyBorder="1" applyAlignment="1" applyProtection="1">
      <alignment vertical="center"/>
      <protection locked="0"/>
    </xf>
    <xf numFmtId="0" fontId="0" fillId="5" borderId="10" xfId="0" applyFill="1" applyBorder="1" applyAlignment="1" applyProtection="1">
      <alignment vertical="center"/>
      <protection locked="0"/>
    </xf>
    <xf numFmtId="0" fontId="0" fillId="2" borderId="0" xfId="0" applyFill="1" applyAlignment="1" applyProtection="1">
      <alignment vertical="center"/>
      <protection locked="0"/>
    </xf>
    <xf numFmtId="164" fontId="8" fillId="17" borderId="8" xfId="6" applyNumberFormat="1" applyFont="1" applyFill="1" applyBorder="1" applyAlignment="1" applyProtection="1">
      <alignment horizontal="center" vertical="center" wrapText="1"/>
      <protection locked="0"/>
    </xf>
    <xf numFmtId="0" fontId="38" fillId="2" borderId="2" xfId="0" applyFont="1" applyFill="1" applyBorder="1" applyAlignment="1" applyProtection="1">
      <alignment horizontal="center" vertical="center" wrapText="1"/>
    </xf>
    <xf numFmtId="0" fontId="11" fillId="2" borderId="4"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0" fillId="2" borderId="17" xfId="0" applyFont="1" applyFill="1" applyBorder="1" applyAlignment="1" applyProtection="1">
      <alignment vertical="center" wrapText="1"/>
    </xf>
    <xf numFmtId="0" fontId="11" fillId="0" borderId="5" xfId="0" applyFont="1" applyBorder="1" applyAlignment="1" applyProtection="1">
      <alignment horizontal="center" vertical="center" wrapText="1"/>
    </xf>
    <xf numFmtId="0" fontId="0" fillId="2" borderId="6" xfId="0" applyFont="1" applyFill="1" applyBorder="1" applyProtection="1">
      <protection locked="0"/>
    </xf>
    <xf numFmtId="0" fontId="11" fillId="2" borderId="34" xfId="0" applyFont="1" applyFill="1" applyBorder="1" applyAlignment="1" applyProtection="1">
      <alignment horizontal="center" vertical="center" wrapText="1"/>
    </xf>
    <xf numFmtId="0" fontId="11" fillId="2" borderId="36" xfId="0" applyFont="1" applyFill="1" applyBorder="1" applyAlignment="1" applyProtection="1">
      <alignment horizontal="center" vertical="center" wrapText="1"/>
    </xf>
    <xf numFmtId="0" fontId="13" fillId="2" borderId="37" xfId="0" applyFont="1" applyFill="1" applyBorder="1" applyAlignment="1" applyProtection="1">
      <alignment wrapText="1"/>
    </xf>
    <xf numFmtId="164" fontId="26" fillId="17" borderId="37" xfId="6" applyNumberFormat="1" applyFont="1" applyFill="1" applyBorder="1" applyAlignment="1" applyProtection="1">
      <alignment horizontal="center" vertical="center" wrapText="1"/>
      <protection locked="0"/>
    </xf>
    <xf numFmtId="0" fontId="13" fillId="2" borderId="37" xfId="0" applyFont="1" applyFill="1" applyBorder="1" applyProtection="1">
      <protection locked="0"/>
    </xf>
    <xf numFmtId="0" fontId="13" fillId="2" borderId="38" xfId="0" applyFont="1" applyFill="1" applyBorder="1" applyProtection="1"/>
    <xf numFmtId="0" fontId="13" fillId="2" borderId="39" xfId="0" applyFont="1" applyFill="1" applyBorder="1" applyProtection="1"/>
    <xf numFmtId="9" fontId="0" fillId="0" borderId="0" xfId="0" applyNumberFormat="1"/>
    <xf numFmtId="0" fontId="0" fillId="2" borderId="1" xfId="0" applyFont="1" applyFill="1" applyBorder="1" applyAlignment="1" applyProtection="1">
      <alignment horizontal="center" vertical="center" wrapText="1"/>
    </xf>
    <xf numFmtId="0" fontId="11" fillId="2" borderId="5" xfId="0" applyFont="1" applyFill="1" applyBorder="1" applyAlignment="1" applyProtection="1">
      <alignment horizontal="center" vertical="center" wrapText="1"/>
    </xf>
    <xf numFmtId="0" fontId="11" fillId="2" borderId="4"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11" fillId="2" borderId="5" xfId="0" applyFont="1" applyFill="1" applyBorder="1" applyAlignment="1" applyProtection="1">
      <alignment horizontal="center" vertical="center" wrapText="1"/>
    </xf>
    <xf numFmtId="0" fontId="11" fillId="2" borderId="4" xfId="0" applyFont="1" applyFill="1" applyBorder="1" applyAlignment="1" applyProtection="1">
      <alignment horizontal="center" vertical="center" wrapText="1"/>
    </xf>
    <xf numFmtId="0" fontId="43" fillId="2" borderId="8" xfId="0" applyFont="1" applyFill="1" applyBorder="1" applyAlignment="1" applyProtection="1">
      <alignment vertical="center" wrapText="1"/>
    </xf>
    <xf numFmtId="0" fontId="0" fillId="5" borderId="0" xfId="0" applyFont="1" applyFill="1" applyProtection="1"/>
    <xf numFmtId="164" fontId="26" fillId="17" borderId="8" xfId="6" applyNumberFormat="1" applyFont="1" applyFill="1" applyBorder="1" applyAlignment="1" applyProtection="1">
      <alignment horizontal="center" vertical="center" wrapText="1"/>
    </xf>
    <xf numFmtId="0" fontId="0" fillId="2" borderId="8" xfId="0" applyFont="1" applyFill="1" applyBorder="1" applyProtection="1"/>
    <xf numFmtId="0" fontId="36" fillId="10" borderId="8" xfId="0" applyFont="1" applyFill="1" applyBorder="1" applyAlignment="1" applyProtection="1">
      <alignment horizontal="left" vertical="center"/>
    </xf>
    <xf numFmtId="0" fontId="33" fillId="12" borderId="0" xfId="0" applyFont="1" applyFill="1" applyAlignment="1">
      <alignment horizontal="center" vertical="center"/>
    </xf>
    <xf numFmtId="164" fontId="34" fillId="7" borderId="1" xfId="6" applyNumberFormat="1" applyFont="1" applyFill="1" applyBorder="1" applyAlignment="1">
      <alignment horizontal="center" vertical="center"/>
    </xf>
    <xf numFmtId="164" fontId="34" fillId="7" borderId="2" xfId="6" applyNumberFormat="1" applyFont="1" applyFill="1" applyBorder="1" applyAlignment="1">
      <alignment horizontal="center" vertical="center"/>
    </xf>
    <xf numFmtId="0" fontId="32" fillId="2" borderId="8" xfId="0" applyFont="1" applyFill="1" applyBorder="1" applyAlignment="1">
      <alignment horizontal="left" vertical="center" wrapText="1"/>
    </xf>
    <xf numFmtId="164" fontId="34" fillId="7" borderId="1" xfId="6" applyNumberFormat="1" applyFont="1" applyFill="1" applyBorder="1" applyAlignment="1">
      <alignment horizontal="center" vertical="center" wrapText="1"/>
    </xf>
    <xf numFmtId="164" fontId="34" fillId="7" borderId="2" xfId="6" applyNumberFormat="1"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11" fillId="2" borderId="5" xfId="0" applyFont="1" applyFill="1" applyBorder="1" applyAlignment="1" applyProtection="1">
      <alignment horizontal="center" vertical="center" wrapText="1"/>
    </xf>
    <xf numFmtId="0" fontId="11" fillId="2" borderId="4" xfId="0" applyFont="1" applyFill="1" applyBorder="1" applyAlignment="1" applyProtection="1">
      <alignment horizontal="center" vertical="center" wrapText="1"/>
    </xf>
    <xf numFmtId="0" fontId="0" fillId="2" borderId="1" xfId="0" applyFill="1" applyBorder="1" applyAlignment="1" applyProtection="1">
      <alignment horizontal="left"/>
      <protection locked="0"/>
    </xf>
    <xf numFmtId="0" fontId="0" fillId="2" borderId="7" xfId="0" applyFill="1" applyBorder="1" applyAlignment="1" applyProtection="1">
      <alignment horizontal="left"/>
      <protection locked="0"/>
    </xf>
    <xf numFmtId="0" fontId="0" fillId="2" borderId="2" xfId="0" applyFill="1" applyBorder="1" applyAlignment="1" applyProtection="1">
      <alignment horizontal="left"/>
      <protection locked="0"/>
    </xf>
    <xf numFmtId="164" fontId="39" fillId="7" borderId="1" xfId="6" applyNumberFormat="1" applyFont="1" applyFill="1" applyBorder="1" applyAlignment="1" applyProtection="1">
      <alignment horizontal="center" vertical="center" wrapText="1"/>
    </xf>
    <xf numFmtId="164" fontId="39" fillId="7" borderId="7" xfId="6" applyNumberFormat="1" applyFont="1" applyFill="1" applyBorder="1" applyAlignment="1" applyProtection="1">
      <alignment horizontal="center" vertical="center" wrapText="1"/>
    </xf>
    <xf numFmtId="164" fontId="39" fillId="7" borderId="2" xfId="6" applyNumberFormat="1" applyFont="1" applyFill="1" applyBorder="1" applyAlignment="1" applyProtection="1">
      <alignment horizontal="center" vertical="center" wrapText="1"/>
    </xf>
    <xf numFmtId="0" fontId="0" fillId="2" borderId="5" xfId="0" applyFont="1" applyFill="1" applyBorder="1" applyAlignment="1" applyProtection="1">
      <alignment horizontal="left" vertical="center" wrapText="1"/>
    </xf>
    <xf numFmtId="0" fontId="0" fillId="2" borderId="6" xfId="0" applyFont="1" applyFill="1" applyBorder="1" applyAlignment="1" applyProtection="1">
      <alignment horizontal="left" vertical="center" wrapText="1"/>
    </xf>
    <xf numFmtId="0" fontId="38" fillId="2" borderId="1" xfId="0" applyFont="1" applyFill="1" applyBorder="1" applyAlignment="1" applyProtection="1">
      <alignment horizontal="center" vertical="center" wrapText="1"/>
    </xf>
    <xf numFmtId="0" fontId="38" fillId="2" borderId="2" xfId="0" applyFont="1" applyFill="1" applyBorder="1" applyAlignment="1" applyProtection="1">
      <alignment horizontal="center" vertical="center" wrapText="1"/>
    </xf>
    <xf numFmtId="0" fontId="2" fillId="15" borderId="1" xfId="0" applyFont="1" applyFill="1" applyBorder="1" applyAlignment="1" applyProtection="1">
      <alignment horizontal="center" vertical="center" wrapText="1"/>
      <protection locked="0"/>
    </xf>
    <xf numFmtId="0" fontId="2" fillId="15" borderId="7" xfId="0" applyFont="1" applyFill="1" applyBorder="1" applyAlignment="1" applyProtection="1">
      <alignment horizontal="center" vertical="center" wrapText="1"/>
      <protection locked="0"/>
    </xf>
    <xf numFmtId="0" fontId="2" fillId="15" borderId="2" xfId="0" applyFont="1" applyFill="1" applyBorder="1" applyAlignment="1" applyProtection="1">
      <alignment horizontal="center" vertical="center" wrapText="1"/>
      <protection locked="0"/>
    </xf>
    <xf numFmtId="0" fontId="0" fillId="2" borderId="1" xfId="0" applyFill="1" applyBorder="1" applyAlignment="1" applyProtection="1">
      <alignment horizontal="center" vertical="top"/>
      <protection locked="0"/>
    </xf>
    <xf numFmtId="0" fontId="0" fillId="2" borderId="7" xfId="0" applyFill="1" applyBorder="1" applyAlignment="1" applyProtection="1">
      <alignment horizontal="center" vertical="top"/>
      <protection locked="0"/>
    </xf>
    <xf numFmtId="164" fontId="39" fillId="19" borderId="1" xfId="6" applyNumberFormat="1" applyFont="1" applyFill="1" applyBorder="1" applyAlignment="1" applyProtection="1">
      <alignment horizontal="center" vertical="center" wrapText="1"/>
    </xf>
    <xf numFmtId="164" fontId="39" fillId="19" borderId="7" xfId="6" applyNumberFormat="1" applyFont="1" applyFill="1" applyBorder="1" applyAlignment="1" applyProtection="1">
      <alignment horizontal="center" vertical="center" wrapText="1"/>
    </xf>
    <xf numFmtId="164" fontId="39" fillId="19" borderId="2" xfId="6" applyNumberFormat="1" applyFont="1" applyFill="1" applyBorder="1" applyAlignment="1" applyProtection="1">
      <alignment horizontal="center" vertical="center" wrapText="1"/>
    </xf>
    <xf numFmtId="0" fontId="7" fillId="2" borderId="8" xfId="0" applyFont="1" applyFill="1" applyBorder="1" applyAlignment="1" applyProtection="1">
      <alignment horizontal="left" vertical="top" wrapText="1"/>
      <protection locked="0"/>
    </xf>
    <xf numFmtId="0" fontId="0" fillId="2" borderId="1" xfId="0" applyFill="1" applyBorder="1" applyAlignment="1" applyProtection="1">
      <alignment horizontal="left" vertical="top"/>
      <protection locked="0"/>
    </xf>
    <xf numFmtId="0" fontId="0" fillId="2" borderId="7"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49" fontId="16" fillId="4" borderId="33" xfId="0" applyNumberFormat="1" applyFont="1" applyFill="1" applyBorder="1" applyAlignment="1" applyProtection="1">
      <alignment horizontal="center" vertical="center" wrapText="1"/>
    </xf>
    <xf numFmtId="49" fontId="16" fillId="4" borderId="7" xfId="0" applyNumberFormat="1" applyFont="1" applyFill="1" applyBorder="1" applyAlignment="1" applyProtection="1">
      <alignment horizontal="center" vertical="center" wrapText="1"/>
    </xf>
    <xf numFmtId="49" fontId="16" fillId="4" borderId="2" xfId="0" applyNumberFormat="1" applyFont="1" applyFill="1" applyBorder="1" applyAlignment="1" applyProtection="1">
      <alignment horizontal="center" vertical="center" wrapText="1"/>
    </xf>
    <xf numFmtId="49" fontId="18" fillId="15" borderId="35" xfId="0" applyNumberFormat="1" applyFont="1" applyFill="1" applyBorder="1" applyAlignment="1" applyProtection="1">
      <alignment horizontal="center" vertical="center" wrapText="1"/>
    </xf>
    <xf numFmtId="49" fontId="18" fillId="15" borderId="12" xfId="0" applyNumberFormat="1" applyFont="1" applyFill="1" applyBorder="1" applyAlignment="1" applyProtection="1">
      <alignment horizontal="center" vertical="center" wrapText="1"/>
    </xf>
    <xf numFmtId="49" fontId="16" fillId="15" borderId="28" xfId="0" applyNumberFormat="1" applyFont="1" applyFill="1" applyBorder="1" applyAlignment="1" applyProtection="1">
      <alignment horizontal="center" vertical="center" wrapText="1"/>
    </xf>
    <xf numFmtId="49" fontId="16" fillId="15" borderId="31" xfId="0" applyNumberFormat="1" applyFont="1" applyFill="1" applyBorder="1" applyAlignment="1" applyProtection="1">
      <alignment horizontal="center" vertical="center" wrapText="1"/>
    </xf>
    <xf numFmtId="49" fontId="16" fillId="15" borderId="32" xfId="0" applyNumberFormat="1" applyFont="1" applyFill="1" applyBorder="1" applyAlignment="1" applyProtection="1">
      <alignment horizontal="center" vertical="center" wrapText="1"/>
    </xf>
    <xf numFmtId="49" fontId="16" fillId="15" borderId="29" xfId="0" applyNumberFormat="1" applyFont="1" applyFill="1" applyBorder="1" applyAlignment="1" applyProtection="1">
      <alignment horizontal="center" vertical="center" wrapText="1"/>
    </xf>
    <xf numFmtId="164" fontId="12" fillId="7" borderId="26" xfId="6" applyNumberFormat="1" applyFont="1" applyFill="1" applyBorder="1" applyAlignment="1" applyProtection="1">
      <alignment horizontal="center" vertical="center" wrapText="1"/>
    </xf>
    <xf numFmtId="164" fontId="12" fillId="7" borderId="14" xfId="6" applyNumberFormat="1" applyFont="1" applyFill="1" applyBorder="1" applyAlignment="1" applyProtection="1">
      <alignment horizontal="center" vertical="center" wrapText="1"/>
    </xf>
    <xf numFmtId="164" fontId="12" fillId="7" borderId="27" xfId="6" applyNumberFormat="1" applyFont="1" applyFill="1" applyBorder="1" applyAlignment="1" applyProtection="1">
      <alignment horizontal="center" vertical="center" wrapText="1"/>
    </xf>
    <xf numFmtId="0" fontId="13" fillId="12" borderId="5" xfId="0" applyFont="1" applyFill="1" applyBorder="1" applyAlignment="1" applyProtection="1">
      <alignment horizontal="center"/>
    </xf>
    <xf numFmtId="0" fontId="13" fillId="12" borderId="4" xfId="0" applyFont="1" applyFill="1" applyBorder="1" applyAlignment="1" applyProtection="1">
      <alignment horizontal="center"/>
    </xf>
    <xf numFmtId="0" fontId="13" fillId="12" borderId="6" xfId="0" applyFont="1" applyFill="1" applyBorder="1" applyAlignment="1" applyProtection="1">
      <alignment horizontal="center"/>
    </xf>
    <xf numFmtId="164" fontId="12" fillId="7" borderId="21" xfId="6" applyNumberFormat="1" applyFont="1" applyFill="1" applyBorder="1" applyAlignment="1" applyProtection="1">
      <alignment horizontal="center" vertical="center" wrapText="1"/>
    </xf>
    <xf numFmtId="164" fontId="12" fillId="7" borderId="0" xfId="6" applyNumberFormat="1" applyFont="1" applyFill="1" applyBorder="1" applyAlignment="1" applyProtection="1">
      <alignment horizontal="center" vertical="center" wrapText="1"/>
    </xf>
    <xf numFmtId="164" fontId="12" fillId="7" borderId="22" xfId="6" applyNumberFormat="1" applyFont="1" applyFill="1" applyBorder="1" applyAlignment="1" applyProtection="1">
      <alignment horizontal="center" vertical="center" wrapText="1"/>
    </xf>
    <xf numFmtId="164" fontId="39" fillId="7" borderId="18" xfId="6" applyNumberFormat="1" applyFont="1" applyFill="1" applyBorder="1" applyAlignment="1" applyProtection="1">
      <alignment horizontal="center" vertical="center" wrapText="1"/>
    </xf>
    <xf numFmtId="164" fontId="39" fillId="7" borderId="19" xfId="6" applyNumberFormat="1" applyFont="1" applyFill="1" applyBorder="1" applyAlignment="1" applyProtection="1">
      <alignment horizontal="center" vertical="center" wrapText="1"/>
    </xf>
    <xf numFmtId="164" fontId="39" fillId="7" borderId="20" xfId="6" applyNumberFormat="1" applyFont="1" applyFill="1" applyBorder="1" applyAlignment="1" applyProtection="1">
      <alignment horizontal="center" vertical="center" wrapText="1"/>
    </xf>
    <xf numFmtId="49" fontId="16" fillId="15" borderId="21" xfId="0" applyNumberFormat="1" applyFont="1" applyFill="1" applyBorder="1" applyAlignment="1" applyProtection="1">
      <alignment horizontal="center" vertical="center" wrapText="1"/>
    </xf>
    <xf numFmtId="49" fontId="16" fillId="15" borderId="10" xfId="0" applyNumberFormat="1" applyFont="1" applyFill="1" applyBorder="1" applyAlignment="1" applyProtection="1">
      <alignment horizontal="center" vertical="center" wrapText="1"/>
    </xf>
    <xf numFmtId="0" fontId="31" fillId="15" borderId="33" xfId="0" applyFont="1" applyFill="1" applyBorder="1" applyAlignment="1" applyProtection="1">
      <alignment horizontal="center" vertical="center" wrapText="1"/>
    </xf>
    <xf numFmtId="0" fontId="31" fillId="15" borderId="2" xfId="0" applyFont="1" applyFill="1" applyBorder="1" applyAlignment="1" applyProtection="1">
      <alignment horizontal="center" vertical="center" wrapText="1"/>
    </xf>
    <xf numFmtId="49" fontId="16" fillId="15" borderId="33" xfId="0" applyNumberFormat="1" applyFont="1" applyFill="1" applyBorder="1" applyAlignment="1" applyProtection="1">
      <alignment horizontal="center" vertical="center" wrapText="1"/>
    </xf>
    <xf numFmtId="49" fontId="16" fillId="15" borderId="2" xfId="0" applyNumberFormat="1"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wrapText="1"/>
      <protection locked="0"/>
    </xf>
    <xf numFmtId="0" fontId="7" fillId="2" borderId="2" xfId="0" applyFont="1" applyFill="1" applyBorder="1" applyAlignment="1" applyProtection="1">
      <alignment horizontal="left" vertical="center" wrapText="1"/>
      <protection locked="0"/>
    </xf>
    <xf numFmtId="0" fontId="43" fillId="20" borderId="1" xfId="0" applyFont="1" applyFill="1" applyBorder="1" applyAlignment="1" applyProtection="1">
      <alignment horizontal="left" vertical="center"/>
      <protection locked="0"/>
    </xf>
    <xf numFmtId="0" fontId="43" fillId="20" borderId="7" xfId="0" applyFont="1" applyFill="1" applyBorder="1" applyAlignment="1" applyProtection="1">
      <alignment horizontal="left" vertical="center"/>
      <protection locked="0"/>
    </xf>
    <xf numFmtId="0" fontId="43" fillId="20" borderId="2" xfId="0" applyFont="1" applyFill="1" applyBorder="1" applyAlignment="1" applyProtection="1">
      <alignment horizontal="left" vertical="center"/>
      <protection locked="0"/>
    </xf>
    <xf numFmtId="0" fontId="11" fillId="0" borderId="5"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0" fillId="0" borderId="10" xfId="0" applyFont="1" applyFill="1" applyBorder="1" applyAlignment="1" applyProtection="1">
      <alignment horizontal="left" vertical="center" wrapText="1"/>
    </xf>
    <xf numFmtId="0" fontId="0" fillId="0" borderId="12" xfId="0" applyFont="1" applyFill="1" applyBorder="1" applyAlignment="1" applyProtection="1">
      <alignment horizontal="left" vertical="center" wrapText="1"/>
    </xf>
    <xf numFmtId="0" fontId="38" fillId="2" borderId="5" xfId="0" applyFont="1" applyFill="1" applyBorder="1" applyAlignment="1" applyProtection="1">
      <alignment horizontal="left" vertical="center" wrapText="1"/>
    </xf>
    <xf numFmtId="0" fontId="38" fillId="2" borderId="6" xfId="0" applyFont="1" applyFill="1" applyBorder="1" applyAlignment="1" applyProtection="1">
      <alignment horizontal="left" vertical="center" wrapText="1"/>
    </xf>
    <xf numFmtId="0" fontId="38" fillId="2" borderId="7" xfId="0" applyFont="1" applyFill="1" applyBorder="1" applyAlignment="1" applyProtection="1">
      <alignment horizontal="center" vertical="center" wrapText="1"/>
    </xf>
    <xf numFmtId="0" fontId="0" fillId="0" borderId="6" xfId="0" applyFont="1" applyFill="1" applyBorder="1" applyAlignment="1" applyProtection="1">
      <alignment horizontal="left" vertical="center" wrapText="1"/>
    </xf>
    <xf numFmtId="0" fontId="0" fillId="2" borderId="15" xfId="0" applyFont="1" applyFill="1" applyBorder="1" applyAlignment="1" applyProtection="1">
      <alignment horizontal="left" wrapText="1"/>
    </xf>
    <xf numFmtId="0" fontId="0" fillId="2" borderId="10" xfId="0" applyFont="1" applyFill="1" applyBorder="1" applyAlignment="1" applyProtection="1">
      <alignment horizontal="left" wrapText="1"/>
    </xf>
    <xf numFmtId="164" fontId="8" fillId="17" borderId="5" xfId="6" applyNumberFormat="1" applyFont="1" applyFill="1" applyBorder="1" applyAlignment="1" applyProtection="1">
      <alignment horizontal="center" vertical="center" wrapText="1"/>
      <protection locked="0"/>
    </xf>
    <xf numFmtId="0" fontId="0" fillId="0" borderId="4" xfId="0" applyFont="1" applyFill="1" applyBorder="1" applyAlignment="1" applyProtection="1">
      <alignment horizontal="left" vertical="center" wrapText="1"/>
    </xf>
    <xf numFmtId="0" fontId="0" fillId="2" borderId="3" xfId="0" applyFont="1" applyFill="1" applyBorder="1" applyAlignment="1" applyProtection="1">
      <alignment horizontal="center" vertical="center" wrapText="1"/>
    </xf>
    <xf numFmtId="0" fontId="0" fillId="2" borderId="6" xfId="0" applyFont="1" applyFill="1" applyBorder="1" applyAlignment="1" applyProtection="1">
      <alignment horizontal="center" vertical="center" wrapText="1"/>
    </xf>
    <xf numFmtId="0" fontId="43" fillId="20" borderId="1" xfId="0" applyFont="1" applyFill="1" applyBorder="1" applyAlignment="1" applyProtection="1">
      <alignment horizontal="left" vertical="top" wrapText="1"/>
    </xf>
    <xf numFmtId="0" fontId="43" fillId="20" borderId="7" xfId="0" applyFont="1" applyFill="1" applyBorder="1" applyAlignment="1" applyProtection="1">
      <alignment horizontal="left" vertical="top" wrapText="1"/>
    </xf>
    <xf numFmtId="0" fontId="43" fillId="20" borderId="2" xfId="0" applyFont="1" applyFill="1" applyBorder="1" applyAlignment="1" applyProtection="1">
      <alignment horizontal="left" vertical="top" wrapText="1"/>
    </xf>
  </cellXfs>
  <cellStyles count="9">
    <cellStyle name="DC_Label" xfId="6"/>
    <cellStyle name="DPM_CellCode" xfId="3"/>
    <cellStyle name="header" xfId="4"/>
    <cellStyle name="Migliaia 2" xfId="7"/>
    <cellStyle name="Normal 2" xfId="1"/>
    <cellStyle name="Normale" xfId="0" builtinId="0"/>
    <cellStyle name="Normalny 2" xfId="5"/>
    <cellStyle name="Percentuale" xfId="8" builtinId="5"/>
    <cellStyle name="TableStyleLight1" xfId="2"/>
  </cellStyles>
  <dxfs count="16">
    <dxf>
      <font>
        <color theme="0" tint="-0.14996795556505021"/>
      </font>
      <fill>
        <patternFill>
          <bgColor theme="0" tint="-0.14996795556505021"/>
        </patternFill>
      </fill>
      <border>
        <left/>
        <right/>
        <top/>
        <bottom/>
      </border>
    </dxf>
    <dxf>
      <font>
        <color theme="0" tint="-0.14996795556505021"/>
      </font>
      <fill>
        <patternFill>
          <bgColor theme="0" tint="-0.14996795556505021"/>
        </patternFill>
      </fill>
      <border>
        <left/>
        <right/>
        <top/>
        <bottom/>
      </border>
    </dxf>
    <dxf>
      <font>
        <color theme="0" tint="-0.14996795556505021"/>
      </font>
      <fill>
        <patternFill>
          <bgColor theme="0" tint="-0.14996795556505021"/>
        </patternFill>
      </fill>
      <border>
        <left/>
        <right/>
        <top/>
        <bottom/>
      </border>
    </dxf>
    <dxf>
      <font>
        <color theme="0" tint="-0.14996795556505021"/>
      </font>
      <fill>
        <patternFill>
          <bgColor theme="0" tint="-0.14996795556505021"/>
        </patternFill>
      </fill>
      <border>
        <left/>
        <right/>
        <top/>
        <bottom/>
      </border>
    </dxf>
    <dxf>
      <font>
        <color theme="0" tint="-0.14996795556505021"/>
      </font>
      <fill>
        <patternFill>
          <bgColor theme="0" tint="-0.14996795556505021"/>
        </patternFill>
      </fill>
      <border>
        <left/>
        <right/>
        <top/>
        <bottom/>
      </border>
    </dxf>
    <dxf>
      <font>
        <color theme="0" tint="-0.14996795556505021"/>
      </font>
      <fill>
        <patternFill>
          <bgColor theme="0" tint="-0.14996795556505021"/>
        </patternFill>
      </fill>
      <border>
        <left/>
        <right/>
        <top/>
        <bottom/>
      </border>
    </dxf>
    <dxf>
      <font>
        <color theme="0" tint="-0.14996795556505021"/>
      </font>
      <fill>
        <patternFill>
          <bgColor theme="0" tint="-0.14996795556505021"/>
        </patternFill>
      </fill>
      <border>
        <left/>
        <right/>
        <top/>
        <bottom/>
      </border>
    </dxf>
    <dxf>
      <font>
        <color theme="0" tint="-0.14996795556505021"/>
      </font>
      <fill>
        <patternFill>
          <bgColor theme="0" tint="-0.14996795556505021"/>
        </patternFill>
      </fill>
      <border>
        <left/>
        <right/>
        <top/>
        <bottom/>
      </border>
    </dxf>
    <dxf>
      <font>
        <color theme="0" tint="-0.14996795556505021"/>
      </font>
      <fill>
        <patternFill>
          <bgColor theme="0" tint="-0.14996795556505021"/>
        </patternFill>
      </fill>
      <border>
        <left/>
        <right/>
        <top/>
        <bottom/>
      </border>
    </dxf>
    <dxf>
      <font>
        <color theme="0" tint="-0.14996795556505021"/>
      </font>
      <fill>
        <patternFill>
          <bgColor theme="0" tint="-0.14996795556505021"/>
        </patternFill>
      </fill>
      <border>
        <left/>
        <right/>
        <top/>
        <bottom/>
      </border>
    </dxf>
    <dxf>
      <font>
        <color theme="0" tint="-0.14996795556505021"/>
      </font>
      <fill>
        <patternFill>
          <bgColor theme="0" tint="-0.14996795556505021"/>
        </patternFill>
      </fill>
      <border>
        <left/>
        <right/>
        <top/>
        <bottom/>
      </border>
    </dxf>
    <dxf>
      <font>
        <color theme="0" tint="-0.14996795556505021"/>
      </font>
      <fill>
        <patternFill>
          <bgColor theme="0" tint="-0.14996795556505021"/>
        </patternFill>
      </fill>
      <border>
        <left/>
        <right/>
        <top/>
        <bottom/>
      </border>
    </dxf>
    <dxf>
      <font>
        <color theme="0" tint="-0.14996795556505021"/>
      </font>
      <fill>
        <patternFill>
          <bgColor theme="0" tint="-0.14996795556505021"/>
        </patternFill>
      </fill>
      <border>
        <left/>
        <right/>
        <top/>
        <bottom/>
      </border>
    </dxf>
    <dxf>
      <font>
        <color theme="0" tint="-0.14996795556505021"/>
      </font>
      <fill>
        <patternFill>
          <bgColor theme="0" tint="-0.14996795556505021"/>
        </patternFill>
      </fill>
      <border>
        <left/>
        <right/>
        <top/>
        <bottom/>
      </border>
    </dxf>
    <dxf>
      <font>
        <color theme="0" tint="-0.14996795556505021"/>
      </font>
      <fill>
        <patternFill>
          <bgColor theme="0" tint="-0.14996795556505021"/>
        </patternFill>
      </fill>
      <border>
        <left/>
        <right/>
        <top/>
        <bottom/>
      </border>
    </dxf>
    <dxf>
      <font>
        <color theme="0" tint="-0.14996795556505021"/>
      </font>
      <fill>
        <patternFill>
          <bgColor theme="0" tint="-0.1499679555650502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563336</xdr:colOff>
      <xdr:row>26</xdr:row>
      <xdr:rowOff>87119</xdr:rowOff>
    </xdr:from>
    <xdr:to>
      <xdr:col>13</xdr:col>
      <xdr:colOff>179862</xdr:colOff>
      <xdr:row>29</xdr:row>
      <xdr:rowOff>177800</xdr:rowOff>
    </xdr:to>
    <xdr:sp macro="" textlink="">
      <xdr:nvSpPr>
        <xdr:cNvPr id="3" name="CasellaDiTesto 2">
          <a:extLst>
            <a:ext uri="{FF2B5EF4-FFF2-40B4-BE49-F238E27FC236}">
              <a16:creationId xmlns:a16="http://schemas.microsoft.com/office/drawing/2014/main" id="{00000000-0008-0000-0100-000003000000}"/>
            </a:ext>
          </a:extLst>
        </xdr:cNvPr>
        <xdr:cNvSpPr txBox="1"/>
      </xdr:nvSpPr>
      <xdr:spPr>
        <a:xfrm>
          <a:off x="563336" y="5205219"/>
          <a:ext cx="7954076" cy="6431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000" b="0" i="1" u="none" strike="noStrike" baseline="0" smtClean="0">
              <a:solidFill>
                <a:schemeClr val="dk1"/>
              </a:solidFill>
              <a:latin typeface="+mn-lt"/>
              <a:ea typeface="+mn-ea"/>
              <a:cs typeface="+mn-cs"/>
            </a:rPr>
            <a:t>(1) L'elenco dei pericoli legati al clima in questa tabella non è esaustivo e costituisce solo un elenco indicativo dei pericoli più diffusi di cui si deve tenere conto, come minimo, nella valutazione del rischio climatico e della vulnerabilità </a:t>
          </a:r>
          <a:r>
            <a:rPr lang="it-IT" sz="1000" b="0" i="1" baseline="0">
              <a:solidFill>
                <a:schemeClr val="dk1"/>
              </a:solidFill>
              <a:effectLst/>
              <a:latin typeface="+mn-lt"/>
              <a:ea typeface="+mn-ea"/>
              <a:cs typeface="+mn-cs"/>
            </a:rPr>
            <a:t>(Regolamento Delegato (UE) 2021/2139 che integra il Regolamento</a:t>
          </a:r>
          <a:r>
            <a:rPr lang="it-IT" sz="1000" b="0" i="1" u="none" strike="noStrike" baseline="0" smtClean="0">
              <a:solidFill>
                <a:schemeClr val="dk1"/>
              </a:solidFill>
              <a:effectLst/>
              <a:latin typeface="+mn-lt"/>
              <a:ea typeface="+mn-ea"/>
              <a:cs typeface="+mn-cs"/>
            </a:rPr>
            <a:t> UE </a:t>
          </a:r>
          <a:r>
            <a:rPr lang="it-IT" sz="1000" b="0" i="1" u="none" strike="noStrike" baseline="0" smtClean="0">
              <a:solidFill>
                <a:schemeClr val="dk1"/>
              </a:solidFill>
              <a:latin typeface="+mn-lt"/>
              <a:ea typeface="+mn-ea"/>
              <a:cs typeface="+mn-cs"/>
            </a:rPr>
            <a:t>2020/852 - Istituzione di un quadro che favorisce gli investimenti sostenibili</a:t>
          </a:r>
          <a:r>
            <a:rPr lang="it-IT" sz="1000" b="0" i="1" baseline="0">
              <a:solidFill>
                <a:schemeClr val="dk1"/>
              </a:solidFill>
              <a:effectLst/>
              <a:latin typeface="+mn-lt"/>
              <a:ea typeface="+mn-ea"/>
              <a:cs typeface="+mn-cs"/>
            </a:rPr>
            <a:t>).</a:t>
          </a:r>
        </a:p>
      </xdr:txBody>
    </xdr:sp>
    <xdr:clientData/>
  </xdr:twoCellAnchor>
  <xdr:twoCellAnchor editAs="oneCell">
    <xdr:from>
      <xdr:col>2</xdr:col>
      <xdr:colOff>634999</xdr:colOff>
      <xdr:row>3</xdr:row>
      <xdr:rowOff>59555</xdr:rowOff>
    </xdr:from>
    <xdr:to>
      <xdr:col>10</xdr:col>
      <xdr:colOff>590550</xdr:colOff>
      <xdr:row>25</xdr:row>
      <xdr:rowOff>177800</xdr:rowOff>
    </xdr:to>
    <xdr:pic>
      <xdr:nvPicPr>
        <xdr:cNvPr id="5" name="Immagin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7699" y="942205"/>
          <a:ext cx="5086351" cy="4169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tabColor theme="4" tint="0.39997558519241921"/>
  </sheetPr>
  <dimension ref="A1:E60"/>
  <sheetViews>
    <sheetView tabSelected="1" workbookViewId="0">
      <selection activeCell="B12" sqref="B12"/>
    </sheetView>
  </sheetViews>
  <sheetFormatPr defaultColWidth="0" defaultRowHeight="13.5" zeroHeight="1" x14ac:dyDescent="0.25"/>
  <cols>
    <col min="1" max="1" width="9.26953125" style="53" customWidth="1"/>
    <col min="2" max="2" width="52.453125" style="53" bestFit="1" customWidth="1"/>
    <col min="3" max="3" width="69.1796875" style="53" customWidth="1"/>
    <col min="4" max="5" width="9.26953125" style="53" customWidth="1"/>
    <col min="6" max="16384" width="9.26953125" style="54" hidden="1"/>
  </cols>
  <sheetData>
    <row r="1" spans="1:4" x14ac:dyDescent="0.25">
      <c r="A1" s="49"/>
      <c r="B1" s="50"/>
      <c r="C1" s="51"/>
      <c r="D1" s="52"/>
    </row>
    <row r="2" spans="1:4" ht="15" x14ac:dyDescent="0.25">
      <c r="A2" s="55"/>
      <c r="B2" s="186" t="s">
        <v>278</v>
      </c>
      <c r="C2" s="186"/>
      <c r="D2" s="56"/>
    </row>
    <row r="3" spans="1:4" x14ac:dyDescent="0.25">
      <c r="A3" s="57"/>
      <c r="B3" s="58"/>
      <c r="C3" s="59"/>
      <c r="D3" s="60"/>
    </row>
    <row r="4" spans="1:4" x14ac:dyDescent="0.25">
      <c r="B4" s="187" t="s">
        <v>296</v>
      </c>
      <c r="C4" s="188"/>
    </row>
    <row r="5" spans="1:4" s="53" customFormat="1" ht="25.9" customHeight="1" x14ac:dyDescent="0.25">
      <c r="A5" s="63"/>
      <c r="B5" s="189" t="s">
        <v>297</v>
      </c>
      <c r="C5" s="189"/>
      <c r="D5" s="64"/>
    </row>
    <row r="6" spans="1:4" s="53" customFormat="1" ht="27" x14ac:dyDescent="0.25">
      <c r="B6" s="65" t="s">
        <v>295</v>
      </c>
      <c r="C6" s="185" t="s">
        <v>281</v>
      </c>
    </row>
    <row r="7" spans="1:4" x14ac:dyDescent="0.25"/>
    <row r="8" spans="1:4" x14ac:dyDescent="0.25">
      <c r="B8" s="187" t="s">
        <v>278</v>
      </c>
      <c r="C8" s="188"/>
    </row>
    <row r="9" spans="1:4" x14ac:dyDescent="0.25">
      <c r="B9" s="61" t="s">
        <v>279</v>
      </c>
      <c r="C9" s="62"/>
    </row>
    <row r="10" spans="1:4" x14ac:dyDescent="0.25">
      <c r="B10" s="61" t="s">
        <v>294</v>
      </c>
      <c r="C10" s="62"/>
    </row>
    <row r="11" spans="1:4" x14ac:dyDescent="0.25">
      <c r="B11" s="61" t="s">
        <v>401</v>
      </c>
      <c r="C11" s="62"/>
    </row>
    <row r="12" spans="1:4" x14ac:dyDescent="0.25">
      <c r="B12" s="61" t="s">
        <v>280</v>
      </c>
      <c r="C12" s="62"/>
    </row>
    <row r="13" spans="1:4" x14ac:dyDescent="0.25">
      <c r="B13" s="61" t="s">
        <v>290</v>
      </c>
      <c r="C13" s="62"/>
    </row>
    <row r="14" spans="1:4" x14ac:dyDescent="0.25"/>
    <row r="15" spans="1:4" x14ac:dyDescent="0.25"/>
    <row r="16" spans="1:4" x14ac:dyDescent="0.25"/>
    <row r="17" spans="2:3" ht="27" customHeight="1" x14ac:dyDescent="0.25">
      <c r="B17" s="190" t="s">
        <v>291</v>
      </c>
      <c r="C17" s="191"/>
    </row>
    <row r="18" spans="2:3" x14ac:dyDescent="0.25">
      <c r="B18" s="61" t="s">
        <v>1</v>
      </c>
      <c r="C18" s="62"/>
    </row>
    <row r="19" spans="2:3" x14ac:dyDescent="0.25">
      <c r="B19" s="61" t="s">
        <v>292</v>
      </c>
      <c r="C19" s="62"/>
    </row>
    <row r="20" spans="2:3" x14ac:dyDescent="0.25">
      <c r="B20" s="61" t="s">
        <v>293</v>
      </c>
      <c r="C20" s="62"/>
    </row>
    <row r="21" spans="2:3" x14ac:dyDescent="0.25"/>
    <row r="22" spans="2:3" x14ac:dyDescent="0.25">
      <c r="B22" s="187" t="s">
        <v>282</v>
      </c>
      <c r="C22" s="188"/>
    </row>
    <row r="23" spans="2:3" x14ac:dyDescent="0.25">
      <c r="B23" s="61" t="s">
        <v>286</v>
      </c>
      <c r="C23" s="62"/>
    </row>
    <row r="24" spans="2:3" x14ac:dyDescent="0.25">
      <c r="B24" s="61" t="s">
        <v>283</v>
      </c>
      <c r="C24" s="62"/>
    </row>
    <row r="25" spans="2:3" x14ac:dyDescent="0.25">
      <c r="B25" s="61" t="s">
        <v>284</v>
      </c>
      <c r="C25" s="62"/>
    </row>
    <row r="26" spans="2:3" x14ac:dyDescent="0.25">
      <c r="B26" s="61" t="s">
        <v>285</v>
      </c>
      <c r="C26" s="62"/>
    </row>
    <row r="27" spans="2:3" x14ac:dyDescent="0.25">
      <c r="B27" s="61"/>
      <c r="C27" s="62"/>
    </row>
    <row r="28" spans="2:3" x14ac:dyDescent="0.25">
      <c r="B28" s="61" t="s">
        <v>287</v>
      </c>
      <c r="C28" s="62"/>
    </row>
    <row r="29" spans="2:3" x14ac:dyDescent="0.25">
      <c r="B29" s="61" t="s">
        <v>283</v>
      </c>
      <c r="C29" s="62"/>
    </row>
    <row r="30" spans="2:3" x14ac:dyDescent="0.25">
      <c r="B30" s="61" t="s">
        <v>284</v>
      </c>
      <c r="C30" s="62"/>
    </row>
    <row r="31" spans="2:3" x14ac:dyDescent="0.25">
      <c r="B31" s="61" t="s">
        <v>285</v>
      </c>
      <c r="C31" s="62"/>
    </row>
    <row r="32" spans="2:3" x14ac:dyDescent="0.25">
      <c r="B32" s="61"/>
      <c r="C32" s="62"/>
    </row>
    <row r="33" spans="2:3" x14ac:dyDescent="0.25">
      <c r="B33" s="61" t="s">
        <v>288</v>
      </c>
      <c r="C33" s="62"/>
    </row>
    <row r="34" spans="2:3" x14ac:dyDescent="0.25">
      <c r="B34" s="61" t="s">
        <v>283</v>
      </c>
      <c r="C34" s="62"/>
    </row>
    <row r="35" spans="2:3" x14ac:dyDescent="0.25">
      <c r="B35" s="61" t="s">
        <v>284</v>
      </c>
      <c r="C35" s="62"/>
    </row>
    <row r="36" spans="2:3" x14ac:dyDescent="0.25">
      <c r="B36" s="61" t="s">
        <v>285</v>
      </c>
      <c r="C36" s="62"/>
    </row>
    <row r="37" spans="2:3" x14ac:dyDescent="0.25">
      <c r="B37" s="61"/>
      <c r="C37" s="62"/>
    </row>
    <row r="38" spans="2:3" x14ac:dyDescent="0.25">
      <c r="B38" s="61" t="s">
        <v>289</v>
      </c>
      <c r="C38" s="62"/>
    </row>
    <row r="39" spans="2:3" x14ac:dyDescent="0.25">
      <c r="B39" s="61" t="s">
        <v>283</v>
      </c>
      <c r="C39" s="62"/>
    </row>
    <row r="40" spans="2:3" x14ac:dyDescent="0.25">
      <c r="B40" s="61" t="s">
        <v>284</v>
      </c>
      <c r="C40" s="62"/>
    </row>
    <row r="41" spans="2:3" x14ac:dyDescent="0.25">
      <c r="B41" s="61" t="s">
        <v>285</v>
      </c>
      <c r="C41" s="62"/>
    </row>
    <row r="42" spans="2:3" x14ac:dyDescent="0.25"/>
    <row r="43" spans="2:3" x14ac:dyDescent="0.25"/>
    <row r="44" spans="2:3" x14ac:dyDescent="0.25"/>
    <row r="45" spans="2:3" x14ac:dyDescent="0.25"/>
    <row r="46" spans="2:3" x14ac:dyDescent="0.25"/>
    <row r="47" spans="2:3" x14ac:dyDescent="0.25"/>
    <row r="48" spans="2:3"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sheetData>
  <sheetProtection algorithmName="SHA-512" hashValue="Tj8hLBMCzGp/N3FqBlasJnfpqNyS1zAZNXhcVowj8W1AupXXwTUqWrW9+zolbvOrDWZZglFicaYGKrbnKGCUaw==" saltValue="9qFfyo5lE06rEEhRCRRjaQ==" spinCount="100000" sheet="1" objects="1" scenarios="1"/>
  <mergeCells count="6">
    <mergeCell ref="B2:C2"/>
    <mergeCell ref="B4:C4"/>
    <mergeCell ref="B5:C5"/>
    <mergeCell ref="B8:C8"/>
    <mergeCell ref="B22:C22"/>
    <mergeCell ref="B17:C17"/>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'elenco governance investimenti'!$A$59:$A$62</xm:f>
          </x14:formula1>
          <xm:sqref>C11</xm:sqref>
        </x14:dataValidation>
        <x14:dataValidation type="list" allowBlank="1" showInputMessage="1" showErrorMessage="1">
          <x14:formula1>
            <xm:f>'elenco governance investimenti'!$A$2:$A$3</xm:f>
          </x14:formula1>
          <xm:sqref>C18:C20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dimension ref="A1:C329"/>
  <sheetViews>
    <sheetView topLeftCell="A295" workbookViewId="0">
      <selection activeCell="C329" sqref="C329"/>
    </sheetView>
  </sheetViews>
  <sheetFormatPr defaultRowHeight="14.5" x14ac:dyDescent="0.35"/>
  <cols>
    <col min="1" max="1" width="11" customWidth="1"/>
    <col min="2" max="2" width="11.54296875" customWidth="1"/>
    <col min="3" max="3" width="10.453125" customWidth="1"/>
  </cols>
  <sheetData>
    <row r="1" spans="1:3" x14ac:dyDescent="0.35">
      <c r="A1" t="s">
        <v>563</v>
      </c>
      <c r="B1" t="s">
        <v>564</v>
      </c>
      <c r="C1" t="s">
        <v>565</v>
      </c>
    </row>
    <row r="2" spans="1:3" x14ac:dyDescent="0.35">
      <c r="A2">
        <v>1</v>
      </c>
      <c r="B2">
        <v>1</v>
      </c>
      <c r="C2">
        <f>'3_Sottoscrizione'!C5</f>
        <v>0</v>
      </c>
    </row>
    <row r="3" spans="1:3" x14ac:dyDescent="0.35">
      <c r="A3">
        <v>1</v>
      </c>
      <c r="B3" t="s">
        <v>804</v>
      </c>
      <c r="C3">
        <f>'3_Sottoscrizione'!D5</f>
        <v>0</v>
      </c>
    </row>
    <row r="4" spans="1:3" x14ac:dyDescent="0.35">
      <c r="A4">
        <v>1</v>
      </c>
      <c r="B4" t="s">
        <v>805</v>
      </c>
      <c r="C4">
        <f>'3_Sottoscrizione'!E5</f>
        <v>0</v>
      </c>
    </row>
    <row r="5" spans="1:3" x14ac:dyDescent="0.35">
      <c r="A5">
        <v>2</v>
      </c>
      <c r="B5">
        <v>2</v>
      </c>
      <c r="C5">
        <f>'3_Sottoscrizione'!C8</f>
        <v>0</v>
      </c>
    </row>
    <row r="6" spans="1:3" x14ac:dyDescent="0.35">
      <c r="A6">
        <v>2</v>
      </c>
      <c r="B6" t="s">
        <v>807</v>
      </c>
      <c r="C6">
        <f>'3_Sottoscrizione'!D8</f>
        <v>0</v>
      </c>
    </row>
    <row r="7" spans="1:3" x14ac:dyDescent="0.35">
      <c r="A7">
        <v>2</v>
      </c>
      <c r="B7" t="s">
        <v>806</v>
      </c>
      <c r="C7">
        <f>'3_Sottoscrizione'!E8</f>
        <v>0</v>
      </c>
    </row>
    <row r="8" spans="1:3" x14ac:dyDescent="0.35">
      <c r="A8">
        <v>3</v>
      </c>
      <c r="B8" t="s">
        <v>576</v>
      </c>
      <c r="C8">
        <f>'3_Sottoscrizione'!C11</f>
        <v>0</v>
      </c>
    </row>
    <row r="9" spans="1:3" x14ac:dyDescent="0.35">
      <c r="A9">
        <v>3</v>
      </c>
      <c r="B9" t="s">
        <v>577</v>
      </c>
      <c r="C9">
        <f>'3_Sottoscrizione'!D11</f>
        <v>0</v>
      </c>
    </row>
    <row r="10" spans="1:3" x14ac:dyDescent="0.35">
      <c r="A10">
        <v>3</v>
      </c>
      <c r="B10" t="s">
        <v>578</v>
      </c>
      <c r="C10">
        <f>'3_Sottoscrizione'!E11</f>
        <v>0</v>
      </c>
    </row>
    <row r="11" spans="1:3" x14ac:dyDescent="0.35">
      <c r="A11">
        <v>3</v>
      </c>
      <c r="B11" t="s">
        <v>678</v>
      </c>
      <c r="C11">
        <f>'3_Sottoscrizione'!F11</f>
        <v>0</v>
      </c>
    </row>
    <row r="12" spans="1:3" x14ac:dyDescent="0.35">
      <c r="A12">
        <v>3</v>
      </c>
      <c r="B12" t="s">
        <v>808</v>
      </c>
      <c r="C12">
        <f>'3_Sottoscrizione'!G11</f>
        <v>0</v>
      </c>
    </row>
    <row r="13" spans="1:3" x14ac:dyDescent="0.35">
      <c r="A13">
        <v>4</v>
      </c>
      <c r="B13" t="s">
        <v>818</v>
      </c>
      <c r="C13">
        <f>'3_Sottoscrizione'!C12</f>
        <v>0</v>
      </c>
    </row>
    <row r="14" spans="1:3" x14ac:dyDescent="0.35">
      <c r="A14">
        <v>4</v>
      </c>
      <c r="B14" t="s">
        <v>819</v>
      </c>
      <c r="C14">
        <f>'3_Sottoscrizione'!D12</f>
        <v>0</v>
      </c>
    </row>
    <row r="15" spans="1:3" x14ac:dyDescent="0.35">
      <c r="A15">
        <v>4</v>
      </c>
      <c r="B15" t="s">
        <v>820</v>
      </c>
      <c r="C15">
        <f>'3_Sottoscrizione'!E12</f>
        <v>0</v>
      </c>
    </row>
    <row r="16" spans="1:3" x14ac:dyDescent="0.35">
      <c r="A16">
        <v>4</v>
      </c>
      <c r="B16" t="s">
        <v>821</v>
      </c>
      <c r="C16">
        <f>'3_Sottoscrizione'!F12</f>
        <v>0</v>
      </c>
    </row>
    <row r="17" spans="1:3" x14ac:dyDescent="0.35">
      <c r="A17">
        <v>4</v>
      </c>
      <c r="B17" t="s">
        <v>822</v>
      </c>
      <c r="C17">
        <f>'3_Sottoscrizione'!G12</f>
        <v>0</v>
      </c>
    </row>
    <row r="18" spans="1:3" x14ac:dyDescent="0.35">
      <c r="A18">
        <v>5</v>
      </c>
      <c r="B18">
        <v>5</v>
      </c>
      <c r="C18">
        <f>'3_Sottoscrizione'!C15</f>
        <v>0</v>
      </c>
    </row>
    <row r="19" spans="1:3" x14ac:dyDescent="0.35">
      <c r="A19">
        <v>5</v>
      </c>
      <c r="B19" t="s">
        <v>582</v>
      </c>
      <c r="C19">
        <f>'3_Sottoscrizione'!D15</f>
        <v>0</v>
      </c>
    </row>
    <row r="20" spans="1:3" x14ac:dyDescent="0.35">
      <c r="A20">
        <v>5</v>
      </c>
      <c r="B20" t="s">
        <v>583</v>
      </c>
      <c r="C20">
        <f>'3_Sottoscrizione'!E15</f>
        <v>0</v>
      </c>
    </row>
    <row r="21" spans="1:3" x14ac:dyDescent="0.35">
      <c r="A21">
        <v>6</v>
      </c>
      <c r="B21" t="s">
        <v>585</v>
      </c>
      <c r="C21">
        <f>'3_Sottoscrizione'!C19</f>
        <v>0</v>
      </c>
    </row>
    <row r="22" spans="1:3" x14ac:dyDescent="0.35">
      <c r="A22">
        <v>6</v>
      </c>
      <c r="B22" t="s">
        <v>586</v>
      </c>
      <c r="C22">
        <f>'3_Sottoscrizione'!D19</f>
        <v>0</v>
      </c>
    </row>
    <row r="23" spans="1:3" x14ac:dyDescent="0.35">
      <c r="A23">
        <v>6</v>
      </c>
      <c r="B23" t="s">
        <v>823</v>
      </c>
      <c r="C23">
        <f>'3_Sottoscrizione'!E19</f>
        <v>0</v>
      </c>
    </row>
    <row r="24" spans="1:3" x14ac:dyDescent="0.35">
      <c r="A24">
        <v>6</v>
      </c>
      <c r="B24" t="s">
        <v>824</v>
      </c>
      <c r="C24">
        <f>'3_Sottoscrizione'!F19</f>
        <v>0</v>
      </c>
    </row>
    <row r="25" spans="1:3" x14ac:dyDescent="0.35">
      <c r="A25">
        <v>6</v>
      </c>
      <c r="B25" t="s">
        <v>825</v>
      </c>
      <c r="C25">
        <f>'3_Sottoscrizione'!G19</f>
        <v>0</v>
      </c>
    </row>
    <row r="26" spans="1:3" x14ac:dyDescent="0.35">
      <c r="A26">
        <v>6</v>
      </c>
      <c r="B26" t="s">
        <v>826</v>
      </c>
      <c r="C26">
        <f>'3_Sottoscrizione'!H19</f>
        <v>0</v>
      </c>
    </row>
    <row r="27" spans="1:3" x14ac:dyDescent="0.35">
      <c r="A27">
        <v>7</v>
      </c>
      <c r="B27" t="s">
        <v>589</v>
      </c>
      <c r="C27">
        <f>'3_Sottoscrizione'!C20</f>
        <v>0</v>
      </c>
    </row>
    <row r="28" spans="1:3" x14ac:dyDescent="0.35">
      <c r="A28">
        <v>7</v>
      </c>
      <c r="B28" t="s">
        <v>590</v>
      </c>
      <c r="C28">
        <f>'3_Sottoscrizione'!D20</f>
        <v>0</v>
      </c>
    </row>
    <row r="29" spans="1:3" x14ac:dyDescent="0.35">
      <c r="A29">
        <v>7</v>
      </c>
      <c r="B29" t="s">
        <v>591</v>
      </c>
      <c r="C29">
        <f>'3_Sottoscrizione'!E20</f>
        <v>0</v>
      </c>
    </row>
    <row r="30" spans="1:3" x14ac:dyDescent="0.35">
      <c r="A30">
        <v>7</v>
      </c>
      <c r="B30" t="s">
        <v>592</v>
      </c>
      <c r="C30">
        <f>'3_Sottoscrizione'!F20</f>
        <v>0</v>
      </c>
    </row>
    <row r="31" spans="1:3" x14ac:dyDescent="0.35">
      <c r="A31">
        <v>7</v>
      </c>
      <c r="B31" t="s">
        <v>593</v>
      </c>
      <c r="C31">
        <f>'3_Sottoscrizione'!G20</f>
        <v>0</v>
      </c>
    </row>
    <row r="32" spans="1:3" x14ac:dyDescent="0.35">
      <c r="A32">
        <v>7</v>
      </c>
      <c r="B32" t="s">
        <v>827</v>
      </c>
      <c r="C32">
        <f>'3_Sottoscrizione'!H20</f>
        <v>0</v>
      </c>
    </row>
    <row r="33" spans="1:3" x14ac:dyDescent="0.35">
      <c r="A33">
        <v>8</v>
      </c>
      <c r="B33" t="s">
        <v>684</v>
      </c>
      <c r="C33">
        <f>'3_Sottoscrizione'!C21</f>
        <v>0</v>
      </c>
    </row>
    <row r="34" spans="1:3" x14ac:dyDescent="0.35">
      <c r="A34">
        <v>8</v>
      </c>
      <c r="B34" t="s">
        <v>685</v>
      </c>
      <c r="C34">
        <f>'3_Sottoscrizione'!D21</f>
        <v>0</v>
      </c>
    </row>
    <row r="35" spans="1:3" x14ac:dyDescent="0.35">
      <c r="A35">
        <v>8</v>
      </c>
      <c r="B35" t="s">
        <v>686</v>
      </c>
      <c r="C35">
        <f>'3_Sottoscrizione'!E21</f>
        <v>0</v>
      </c>
    </row>
    <row r="36" spans="1:3" x14ac:dyDescent="0.35">
      <c r="A36">
        <v>8</v>
      </c>
      <c r="B36" t="s">
        <v>687</v>
      </c>
      <c r="C36">
        <f>'3_Sottoscrizione'!F21</f>
        <v>0</v>
      </c>
    </row>
    <row r="37" spans="1:3" x14ac:dyDescent="0.35">
      <c r="A37">
        <v>8</v>
      </c>
      <c r="B37" t="s">
        <v>688</v>
      </c>
      <c r="C37">
        <f>'3_Sottoscrizione'!G21</f>
        <v>0</v>
      </c>
    </row>
    <row r="38" spans="1:3" x14ac:dyDescent="0.35">
      <c r="A38">
        <v>8</v>
      </c>
      <c r="B38" t="s">
        <v>828</v>
      </c>
      <c r="C38">
        <f>'3_Sottoscrizione'!H21</f>
        <v>0</v>
      </c>
    </row>
    <row r="39" spans="1:3" x14ac:dyDescent="0.35">
      <c r="A39">
        <v>9</v>
      </c>
      <c r="B39" t="s">
        <v>596</v>
      </c>
      <c r="C39">
        <f>'3_Sottoscrizione'!C22</f>
        <v>0</v>
      </c>
    </row>
    <row r="40" spans="1:3" x14ac:dyDescent="0.35">
      <c r="A40">
        <v>9</v>
      </c>
      <c r="B40" t="s">
        <v>597</v>
      </c>
      <c r="C40">
        <f>'3_Sottoscrizione'!D22</f>
        <v>0</v>
      </c>
    </row>
    <row r="41" spans="1:3" x14ac:dyDescent="0.35">
      <c r="A41">
        <v>9</v>
      </c>
      <c r="B41" t="s">
        <v>598</v>
      </c>
      <c r="C41">
        <f>'3_Sottoscrizione'!E22</f>
        <v>0</v>
      </c>
    </row>
    <row r="42" spans="1:3" x14ac:dyDescent="0.35">
      <c r="A42">
        <v>9</v>
      </c>
      <c r="B42" t="s">
        <v>599</v>
      </c>
      <c r="C42">
        <f>'3_Sottoscrizione'!F22</f>
        <v>0</v>
      </c>
    </row>
    <row r="43" spans="1:3" x14ac:dyDescent="0.35">
      <c r="A43">
        <v>9</v>
      </c>
      <c r="B43" t="s">
        <v>829</v>
      </c>
      <c r="C43">
        <f>'3_Sottoscrizione'!G22</f>
        <v>0</v>
      </c>
    </row>
    <row r="44" spans="1:3" x14ac:dyDescent="0.35">
      <c r="A44">
        <v>9</v>
      </c>
      <c r="B44" t="s">
        <v>830</v>
      </c>
      <c r="C44">
        <f>'3_Sottoscrizione'!H22</f>
        <v>0</v>
      </c>
    </row>
    <row r="45" spans="1:3" x14ac:dyDescent="0.35">
      <c r="A45">
        <v>10</v>
      </c>
      <c r="B45" t="s">
        <v>601</v>
      </c>
      <c r="C45">
        <f>'3_Sottoscrizione'!C23</f>
        <v>0</v>
      </c>
    </row>
    <row r="46" spans="1:3" x14ac:dyDescent="0.35">
      <c r="A46">
        <v>10</v>
      </c>
      <c r="B46" t="s">
        <v>602</v>
      </c>
      <c r="C46">
        <f>'3_Sottoscrizione'!D23</f>
        <v>0</v>
      </c>
    </row>
    <row r="47" spans="1:3" x14ac:dyDescent="0.35">
      <c r="A47">
        <v>10</v>
      </c>
      <c r="B47" t="s">
        <v>603</v>
      </c>
      <c r="C47">
        <f>'3_Sottoscrizione'!E23</f>
        <v>0</v>
      </c>
    </row>
    <row r="48" spans="1:3" x14ac:dyDescent="0.35">
      <c r="A48">
        <v>10</v>
      </c>
      <c r="B48" t="s">
        <v>604</v>
      </c>
      <c r="C48">
        <f>'3_Sottoscrizione'!F23</f>
        <v>0</v>
      </c>
    </row>
    <row r="49" spans="1:3" x14ac:dyDescent="0.35">
      <c r="A49">
        <v>10</v>
      </c>
      <c r="B49" t="s">
        <v>831</v>
      </c>
      <c r="C49">
        <f>'3_Sottoscrizione'!G23</f>
        <v>0</v>
      </c>
    </row>
    <row r="50" spans="1:3" x14ac:dyDescent="0.35">
      <c r="A50">
        <v>10</v>
      </c>
      <c r="B50" t="s">
        <v>832</v>
      </c>
      <c r="C50">
        <f>'3_Sottoscrizione'!H23</f>
        <v>0</v>
      </c>
    </row>
    <row r="51" spans="1:3" x14ac:dyDescent="0.35">
      <c r="A51">
        <v>11</v>
      </c>
      <c r="B51" t="s">
        <v>833</v>
      </c>
      <c r="C51">
        <f>'3_Sottoscrizione'!C23</f>
        <v>0</v>
      </c>
    </row>
    <row r="52" spans="1:3" x14ac:dyDescent="0.35">
      <c r="A52">
        <v>11</v>
      </c>
      <c r="B52" t="s">
        <v>834</v>
      </c>
      <c r="C52">
        <f>'3_Sottoscrizione'!D23</f>
        <v>0</v>
      </c>
    </row>
    <row r="53" spans="1:3" x14ac:dyDescent="0.35">
      <c r="A53">
        <v>11</v>
      </c>
      <c r="B53" t="s">
        <v>835</v>
      </c>
      <c r="C53">
        <f>'3_Sottoscrizione'!E23</f>
        <v>0</v>
      </c>
    </row>
    <row r="54" spans="1:3" x14ac:dyDescent="0.35">
      <c r="A54">
        <v>11</v>
      </c>
      <c r="B54" t="s">
        <v>836</v>
      </c>
      <c r="C54">
        <f>'3_Sottoscrizione'!F23</f>
        <v>0</v>
      </c>
    </row>
    <row r="55" spans="1:3" x14ac:dyDescent="0.35">
      <c r="A55">
        <v>11</v>
      </c>
      <c r="B55" t="s">
        <v>837</v>
      </c>
      <c r="C55">
        <f>'3_Sottoscrizione'!G23</f>
        <v>0</v>
      </c>
    </row>
    <row r="56" spans="1:3" x14ac:dyDescent="0.35">
      <c r="A56">
        <v>11</v>
      </c>
      <c r="B56" t="s">
        <v>838</v>
      </c>
      <c r="C56">
        <f>'3_Sottoscrizione'!H23</f>
        <v>0</v>
      </c>
    </row>
    <row r="57" spans="1:3" x14ac:dyDescent="0.35">
      <c r="A57">
        <v>12</v>
      </c>
      <c r="B57" t="s">
        <v>606</v>
      </c>
      <c r="C57">
        <f>'3_Sottoscrizione'!C25</f>
        <v>0</v>
      </c>
    </row>
    <row r="58" spans="1:3" x14ac:dyDescent="0.35">
      <c r="A58">
        <v>12</v>
      </c>
      <c r="B58" t="s">
        <v>607</v>
      </c>
      <c r="C58">
        <f>'3_Sottoscrizione'!D25</f>
        <v>0</v>
      </c>
    </row>
    <row r="59" spans="1:3" x14ac:dyDescent="0.35">
      <c r="A59">
        <v>12</v>
      </c>
      <c r="B59" t="s">
        <v>608</v>
      </c>
      <c r="C59">
        <f>'3_Sottoscrizione'!E25</f>
        <v>0</v>
      </c>
    </row>
    <row r="60" spans="1:3" x14ac:dyDescent="0.35">
      <c r="A60">
        <v>12</v>
      </c>
      <c r="B60" t="s">
        <v>609</v>
      </c>
      <c r="C60">
        <f>'3_Sottoscrizione'!F25</f>
        <v>0</v>
      </c>
    </row>
    <row r="61" spans="1:3" x14ac:dyDescent="0.35">
      <c r="A61">
        <v>12</v>
      </c>
      <c r="B61" t="s">
        <v>839</v>
      </c>
      <c r="C61">
        <f>'3_Sottoscrizione'!G25</f>
        <v>0</v>
      </c>
    </row>
    <row r="62" spans="1:3" x14ac:dyDescent="0.35">
      <c r="A62">
        <v>12</v>
      </c>
      <c r="B62" t="s">
        <v>693</v>
      </c>
      <c r="C62">
        <f>'3_Sottoscrizione'!H25</f>
        <v>0</v>
      </c>
    </row>
    <row r="63" spans="1:3" x14ac:dyDescent="0.35">
      <c r="A63">
        <v>13</v>
      </c>
      <c r="B63" t="s">
        <v>610</v>
      </c>
      <c r="C63">
        <f>'3_Sottoscrizione'!C26</f>
        <v>0</v>
      </c>
    </row>
    <row r="64" spans="1:3" x14ac:dyDescent="0.35">
      <c r="A64">
        <v>13</v>
      </c>
      <c r="B64" t="s">
        <v>611</v>
      </c>
      <c r="C64">
        <f>'3_Sottoscrizione'!D26</f>
        <v>0</v>
      </c>
    </row>
    <row r="65" spans="1:3" x14ac:dyDescent="0.35">
      <c r="A65">
        <v>13</v>
      </c>
      <c r="B65" t="s">
        <v>612</v>
      </c>
      <c r="C65">
        <f>'3_Sottoscrizione'!E26</f>
        <v>0</v>
      </c>
    </row>
    <row r="66" spans="1:3" x14ac:dyDescent="0.35">
      <c r="A66">
        <v>13</v>
      </c>
      <c r="B66" t="s">
        <v>613</v>
      </c>
      <c r="C66">
        <f>'3_Sottoscrizione'!F26</f>
        <v>0</v>
      </c>
    </row>
    <row r="67" spans="1:3" x14ac:dyDescent="0.35">
      <c r="A67">
        <v>13</v>
      </c>
      <c r="B67" t="s">
        <v>840</v>
      </c>
      <c r="C67">
        <f>'3_Sottoscrizione'!G26</f>
        <v>0</v>
      </c>
    </row>
    <row r="68" spans="1:3" x14ac:dyDescent="0.35">
      <c r="A68">
        <v>13</v>
      </c>
      <c r="B68" t="s">
        <v>694</v>
      </c>
      <c r="C68">
        <f>'3_Sottoscrizione'!H26</f>
        <v>0</v>
      </c>
    </row>
    <row r="69" spans="1:3" x14ac:dyDescent="0.35">
      <c r="A69">
        <v>14</v>
      </c>
      <c r="B69" t="s">
        <v>614</v>
      </c>
      <c r="C69">
        <f>'3_Sottoscrizione'!C27</f>
        <v>0</v>
      </c>
    </row>
    <row r="70" spans="1:3" x14ac:dyDescent="0.35">
      <c r="A70">
        <v>14</v>
      </c>
      <c r="B70" t="s">
        <v>615</v>
      </c>
      <c r="C70">
        <f>'3_Sottoscrizione'!D27</f>
        <v>0</v>
      </c>
    </row>
    <row r="71" spans="1:3" x14ac:dyDescent="0.35">
      <c r="A71">
        <v>14</v>
      </c>
      <c r="B71" t="s">
        <v>616</v>
      </c>
      <c r="C71">
        <f>'3_Sottoscrizione'!E27</f>
        <v>0</v>
      </c>
    </row>
    <row r="72" spans="1:3" x14ac:dyDescent="0.35">
      <c r="A72">
        <v>14</v>
      </c>
      <c r="B72" t="s">
        <v>617</v>
      </c>
      <c r="C72">
        <f>'3_Sottoscrizione'!F27</f>
        <v>0</v>
      </c>
    </row>
    <row r="73" spans="1:3" x14ac:dyDescent="0.35">
      <c r="A73">
        <v>14</v>
      </c>
      <c r="B73" t="s">
        <v>841</v>
      </c>
      <c r="C73">
        <f>'3_Sottoscrizione'!G27</f>
        <v>0</v>
      </c>
    </row>
    <row r="74" spans="1:3" x14ac:dyDescent="0.35">
      <c r="A74">
        <v>14</v>
      </c>
      <c r="B74" t="s">
        <v>695</v>
      </c>
      <c r="C74">
        <f>'3_Sottoscrizione'!H27</f>
        <v>0</v>
      </c>
    </row>
    <row r="75" spans="1:3" x14ac:dyDescent="0.35">
      <c r="A75">
        <v>15</v>
      </c>
      <c r="B75" t="s">
        <v>618</v>
      </c>
      <c r="C75">
        <f>'3_Sottoscrizione'!C28</f>
        <v>0</v>
      </c>
    </row>
    <row r="76" spans="1:3" x14ac:dyDescent="0.35">
      <c r="A76">
        <v>15</v>
      </c>
      <c r="B76" t="s">
        <v>619</v>
      </c>
      <c r="C76">
        <f>'3_Sottoscrizione'!D28</f>
        <v>0</v>
      </c>
    </row>
    <row r="77" spans="1:3" x14ac:dyDescent="0.35">
      <c r="A77">
        <v>15</v>
      </c>
      <c r="B77" t="s">
        <v>620</v>
      </c>
      <c r="C77">
        <f>'3_Sottoscrizione'!E28</f>
        <v>0</v>
      </c>
    </row>
    <row r="78" spans="1:3" x14ac:dyDescent="0.35">
      <c r="A78">
        <v>15</v>
      </c>
      <c r="B78" t="s">
        <v>621</v>
      </c>
      <c r="C78">
        <f>'3_Sottoscrizione'!F28</f>
        <v>0</v>
      </c>
    </row>
    <row r="79" spans="1:3" x14ac:dyDescent="0.35">
      <c r="A79">
        <v>15</v>
      </c>
      <c r="B79" t="s">
        <v>696</v>
      </c>
      <c r="C79">
        <f>'3_Sottoscrizione'!G28</f>
        <v>0</v>
      </c>
    </row>
    <row r="80" spans="1:3" x14ac:dyDescent="0.35">
      <c r="A80">
        <v>15</v>
      </c>
      <c r="B80" t="s">
        <v>842</v>
      </c>
      <c r="C80">
        <f>'3_Sottoscrizione'!H28</f>
        <v>0</v>
      </c>
    </row>
    <row r="81" spans="1:3" x14ac:dyDescent="0.35">
      <c r="A81">
        <v>16</v>
      </c>
      <c r="B81" t="s">
        <v>740</v>
      </c>
      <c r="C81">
        <f>'3_Sottoscrizione'!C29</f>
        <v>0</v>
      </c>
    </row>
    <row r="82" spans="1:3" x14ac:dyDescent="0.35">
      <c r="A82">
        <v>16</v>
      </c>
      <c r="B82" t="s">
        <v>741</v>
      </c>
      <c r="C82">
        <f>'3_Sottoscrizione'!D29</f>
        <v>0</v>
      </c>
    </row>
    <row r="83" spans="1:3" x14ac:dyDescent="0.35">
      <c r="A83">
        <v>16</v>
      </c>
      <c r="B83" t="s">
        <v>742</v>
      </c>
      <c r="C83">
        <f>'3_Sottoscrizione'!E29</f>
        <v>0</v>
      </c>
    </row>
    <row r="84" spans="1:3" x14ac:dyDescent="0.35">
      <c r="A84">
        <v>16</v>
      </c>
      <c r="B84" t="s">
        <v>743</v>
      </c>
      <c r="C84">
        <f>'3_Sottoscrizione'!F29</f>
        <v>0</v>
      </c>
    </row>
    <row r="85" spans="1:3" x14ac:dyDescent="0.35">
      <c r="A85">
        <v>16</v>
      </c>
      <c r="B85" t="s">
        <v>744</v>
      </c>
      <c r="C85">
        <f>'3_Sottoscrizione'!G29</f>
        <v>0</v>
      </c>
    </row>
    <row r="86" spans="1:3" x14ac:dyDescent="0.35">
      <c r="A86">
        <v>16</v>
      </c>
      <c r="B86" t="s">
        <v>630</v>
      </c>
      <c r="C86">
        <f>'3_Sottoscrizione'!H29</f>
        <v>0</v>
      </c>
    </row>
    <row r="87" spans="1:3" x14ac:dyDescent="0.35">
      <c r="A87">
        <v>17</v>
      </c>
      <c r="B87" t="s">
        <v>755</v>
      </c>
      <c r="C87">
        <f>'3_Sottoscrizione'!C30</f>
        <v>0</v>
      </c>
    </row>
    <row r="88" spans="1:3" x14ac:dyDescent="0.35">
      <c r="A88">
        <v>17</v>
      </c>
      <c r="B88" t="s">
        <v>756</v>
      </c>
      <c r="C88">
        <f>'3_Sottoscrizione'!D30</f>
        <v>0</v>
      </c>
    </row>
    <row r="89" spans="1:3" x14ac:dyDescent="0.35">
      <c r="A89">
        <v>17</v>
      </c>
      <c r="B89" t="s">
        <v>757</v>
      </c>
      <c r="C89">
        <f>'3_Sottoscrizione'!E30</f>
        <v>0</v>
      </c>
    </row>
    <row r="90" spans="1:3" x14ac:dyDescent="0.35">
      <c r="A90">
        <v>17</v>
      </c>
      <c r="B90" t="s">
        <v>758</v>
      </c>
      <c r="C90">
        <f>'3_Sottoscrizione'!F30</f>
        <v>0</v>
      </c>
    </row>
    <row r="91" spans="1:3" x14ac:dyDescent="0.35">
      <c r="A91">
        <v>17</v>
      </c>
      <c r="B91" t="s">
        <v>759</v>
      </c>
      <c r="C91">
        <f>'3_Sottoscrizione'!G30</f>
        <v>0</v>
      </c>
    </row>
    <row r="92" spans="1:3" x14ac:dyDescent="0.35">
      <c r="A92">
        <v>17</v>
      </c>
      <c r="B92" t="s">
        <v>631</v>
      </c>
      <c r="C92">
        <f>'3_Sottoscrizione'!H30</f>
        <v>0</v>
      </c>
    </row>
    <row r="93" spans="1:3" x14ac:dyDescent="0.35">
      <c r="A93">
        <v>18</v>
      </c>
      <c r="B93" t="s">
        <v>632</v>
      </c>
      <c r="C93">
        <f>'3_Sottoscrizione'!C31</f>
        <v>0</v>
      </c>
    </row>
    <row r="94" spans="1:3" x14ac:dyDescent="0.35">
      <c r="A94">
        <v>18</v>
      </c>
      <c r="B94" t="s">
        <v>633</v>
      </c>
      <c r="C94">
        <f>'3_Sottoscrizione'!D31</f>
        <v>0</v>
      </c>
    </row>
    <row r="95" spans="1:3" x14ac:dyDescent="0.35">
      <c r="A95">
        <v>18</v>
      </c>
      <c r="B95" t="s">
        <v>634</v>
      </c>
      <c r="C95">
        <f>'3_Sottoscrizione'!E31</f>
        <v>0</v>
      </c>
    </row>
    <row r="96" spans="1:3" x14ac:dyDescent="0.35">
      <c r="A96">
        <v>18</v>
      </c>
      <c r="B96" t="s">
        <v>635</v>
      </c>
      <c r="C96">
        <f>'3_Sottoscrizione'!F31</f>
        <v>0</v>
      </c>
    </row>
    <row r="97" spans="1:3" x14ac:dyDescent="0.35">
      <c r="A97">
        <v>18</v>
      </c>
      <c r="B97" t="s">
        <v>763</v>
      </c>
      <c r="C97">
        <f>'3_Sottoscrizione'!G31</f>
        <v>0</v>
      </c>
    </row>
    <row r="98" spans="1:3" x14ac:dyDescent="0.35">
      <c r="A98">
        <v>18</v>
      </c>
      <c r="B98" t="s">
        <v>843</v>
      </c>
      <c r="C98">
        <f>'3_Sottoscrizione'!H31</f>
        <v>0</v>
      </c>
    </row>
    <row r="99" spans="1:3" x14ac:dyDescent="0.35">
      <c r="A99">
        <v>19</v>
      </c>
      <c r="B99" t="s">
        <v>636</v>
      </c>
      <c r="C99">
        <f>'3_Sottoscrizione'!C36</f>
        <v>0</v>
      </c>
    </row>
    <row r="100" spans="1:3" x14ac:dyDescent="0.35">
      <c r="A100">
        <v>19</v>
      </c>
      <c r="B100" t="s">
        <v>637</v>
      </c>
      <c r="C100">
        <f>'3_Sottoscrizione'!D36</f>
        <v>0</v>
      </c>
    </row>
    <row r="101" spans="1:3" x14ac:dyDescent="0.35">
      <c r="A101">
        <v>19</v>
      </c>
      <c r="B101" t="s">
        <v>638</v>
      </c>
      <c r="C101">
        <f>'3_Sottoscrizione'!E36</f>
        <v>0</v>
      </c>
    </row>
    <row r="102" spans="1:3" x14ac:dyDescent="0.35">
      <c r="A102">
        <v>19</v>
      </c>
      <c r="B102" t="s">
        <v>639</v>
      </c>
      <c r="C102">
        <f>'3_Sottoscrizione'!F36</f>
        <v>0</v>
      </c>
    </row>
    <row r="103" spans="1:3" x14ac:dyDescent="0.35">
      <c r="A103">
        <v>19</v>
      </c>
      <c r="B103" t="s">
        <v>640</v>
      </c>
      <c r="C103">
        <f>'3_Sottoscrizione'!G36</f>
        <v>0</v>
      </c>
    </row>
    <row r="104" spans="1:3" x14ac:dyDescent="0.35">
      <c r="A104">
        <v>19</v>
      </c>
      <c r="B104" t="s">
        <v>844</v>
      </c>
      <c r="C104">
        <f>'3_Sottoscrizione'!H36</f>
        <v>0</v>
      </c>
    </row>
    <row r="105" spans="1:3" x14ac:dyDescent="0.35">
      <c r="A105">
        <v>20</v>
      </c>
      <c r="B105" t="s">
        <v>645</v>
      </c>
      <c r="C105">
        <f>'3_Sottoscrizione'!C37</f>
        <v>0</v>
      </c>
    </row>
    <row r="106" spans="1:3" x14ac:dyDescent="0.35">
      <c r="A106">
        <v>20</v>
      </c>
      <c r="B106" t="s">
        <v>646</v>
      </c>
      <c r="C106">
        <f>'3_Sottoscrizione'!D37</f>
        <v>0</v>
      </c>
    </row>
    <row r="107" spans="1:3" x14ac:dyDescent="0.35">
      <c r="A107">
        <v>20</v>
      </c>
      <c r="B107" t="s">
        <v>647</v>
      </c>
      <c r="C107">
        <f>'3_Sottoscrizione'!E37</f>
        <v>0</v>
      </c>
    </row>
    <row r="108" spans="1:3" x14ac:dyDescent="0.35">
      <c r="A108">
        <v>20</v>
      </c>
      <c r="B108" t="s">
        <v>648</v>
      </c>
      <c r="C108">
        <f>'3_Sottoscrizione'!F37</f>
        <v>0</v>
      </c>
    </row>
    <row r="109" spans="1:3" x14ac:dyDescent="0.35">
      <c r="A109">
        <v>20</v>
      </c>
      <c r="B109" t="s">
        <v>845</v>
      </c>
      <c r="C109">
        <f>'3_Sottoscrizione'!G37</f>
        <v>0</v>
      </c>
    </row>
    <row r="110" spans="1:3" x14ac:dyDescent="0.35">
      <c r="A110">
        <v>20</v>
      </c>
      <c r="B110" t="s">
        <v>846</v>
      </c>
      <c r="C110">
        <f>'3_Sottoscrizione'!H37</f>
        <v>0</v>
      </c>
    </row>
    <row r="111" spans="1:3" x14ac:dyDescent="0.35">
      <c r="A111">
        <v>21</v>
      </c>
      <c r="B111" t="s">
        <v>649</v>
      </c>
      <c r="C111">
        <f>'3_Sottoscrizione'!C38</f>
        <v>0</v>
      </c>
    </row>
    <row r="112" spans="1:3" x14ac:dyDescent="0.35">
      <c r="A112">
        <v>21</v>
      </c>
      <c r="B112" t="s">
        <v>650</v>
      </c>
      <c r="C112">
        <f>'3_Sottoscrizione'!D38</f>
        <v>0</v>
      </c>
    </row>
    <row r="113" spans="1:3" x14ac:dyDescent="0.35">
      <c r="A113">
        <v>21</v>
      </c>
      <c r="B113" t="s">
        <v>651</v>
      </c>
      <c r="C113">
        <f>'3_Sottoscrizione'!E38</f>
        <v>0</v>
      </c>
    </row>
    <row r="114" spans="1:3" x14ac:dyDescent="0.35">
      <c r="A114">
        <v>21</v>
      </c>
      <c r="B114" t="s">
        <v>652</v>
      </c>
      <c r="C114">
        <f>'3_Sottoscrizione'!F38</f>
        <v>0</v>
      </c>
    </row>
    <row r="115" spans="1:3" x14ac:dyDescent="0.35">
      <c r="A115">
        <v>21</v>
      </c>
      <c r="B115" t="s">
        <v>653</v>
      </c>
      <c r="C115">
        <f>'3_Sottoscrizione'!G38</f>
        <v>0</v>
      </c>
    </row>
    <row r="116" spans="1:3" x14ac:dyDescent="0.35">
      <c r="A116">
        <v>21</v>
      </c>
      <c r="B116" t="s">
        <v>847</v>
      </c>
      <c r="C116">
        <f>'3_Sottoscrizione'!H38</f>
        <v>0</v>
      </c>
    </row>
    <row r="117" spans="1:3" x14ac:dyDescent="0.35">
      <c r="A117">
        <v>22</v>
      </c>
      <c r="B117" t="s">
        <v>848</v>
      </c>
      <c r="C117">
        <f>'3_Sottoscrizione'!C39</f>
        <v>0</v>
      </c>
    </row>
    <row r="118" spans="1:3" x14ac:dyDescent="0.35">
      <c r="A118">
        <v>22</v>
      </c>
      <c r="B118" t="s">
        <v>849</v>
      </c>
      <c r="C118">
        <f>'3_Sottoscrizione'!D39</f>
        <v>0</v>
      </c>
    </row>
    <row r="119" spans="1:3" x14ac:dyDescent="0.35">
      <c r="A119">
        <v>22</v>
      </c>
      <c r="B119" t="s">
        <v>850</v>
      </c>
      <c r="C119">
        <f>'3_Sottoscrizione'!E39</f>
        <v>0</v>
      </c>
    </row>
    <row r="120" spans="1:3" x14ac:dyDescent="0.35">
      <c r="A120">
        <v>22</v>
      </c>
      <c r="B120" t="s">
        <v>851</v>
      </c>
      <c r="C120">
        <f>'3_Sottoscrizione'!F39</f>
        <v>0</v>
      </c>
    </row>
    <row r="121" spans="1:3" x14ac:dyDescent="0.35">
      <c r="A121">
        <v>22</v>
      </c>
      <c r="B121" t="s">
        <v>852</v>
      </c>
      <c r="C121">
        <f>'3_Sottoscrizione'!G39</f>
        <v>0</v>
      </c>
    </row>
    <row r="122" spans="1:3" x14ac:dyDescent="0.35">
      <c r="A122">
        <v>22</v>
      </c>
      <c r="B122" t="s">
        <v>666</v>
      </c>
      <c r="C122">
        <f>'3_Sottoscrizione'!H39</f>
        <v>0</v>
      </c>
    </row>
    <row r="123" spans="1:3" x14ac:dyDescent="0.35">
      <c r="A123">
        <v>23</v>
      </c>
      <c r="B123" t="s">
        <v>853</v>
      </c>
      <c r="C123">
        <f>'3_Sottoscrizione'!C40</f>
        <v>0</v>
      </c>
    </row>
    <row r="124" spans="1:3" x14ac:dyDescent="0.35">
      <c r="A124">
        <v>23</v>
      </c>
      <c r="B124" t="s">
        <v>854</v>
      </c>
      <c r="C124">
        <f>'3_Sottoscrizione'!D40</f>
        <v>0</v>
      </c>
    </row>
    <row r="125" spans="1:3" x14ac:dyDescent="0.35">
      <c r="A125">
        <v>23</v>
      </c>
      <c r="B125" t="s">
        <v>855</v>
      </c>
      <c r="C125">
        <f>'3_Sottoscrizione'!E40</f>
        <v>0</v>
      </c>
    </row>
    <row r="126" spans="1:3" x14ac:dyDescent="0.35">
      <c r="A126">
        <v>23</v>
      </c>
      <c r="B126" t="s">
        <v>856</v>
      </c>
      <c r="C126">
        <f>'3_Sottoscrizione'!F40</f>
        <v>0</v>
      </c>
    </row>
    <row r="127" spans="1:3" x14ac:dyDescent="0.35">
      <c r="A127">
        <v>23</v>
      </c>
      <c r="B127" t="s">
        <v>857</v>
      </c>
      <c r="C127">
        <f>'3_Sottoscrizione'!G40</f>
        <v>0</v>
      </c>
    </row>
    <row r="128" spans="1:3" x14ac:dyDescent="0.35">
      <c r="A128">
        <v>23</v>
      </c>
      <c r="B128" t="s">
        <v>667</v>
      </c>
      <c r="C128">
        <f>'3_Sottoscrizione'!H40</f>
        <v>0</v>
      </c>
    </row>
    <row r="129" spans="1:3" x14ac:dyDescent="0.35">
      <c r="A129">
        <v>24</v>
      </c>
      <c r="B129" t="s">
        <v>778</v>
      </c>
      <c r="C129">
        <f>'3_Sottoscrizione'!C41</f>
        <v>0</v>
      </c>
    </row>
    <row r="130" spans="1:3" x14ac:dyDescent="0.35">
      <c r="A130">
        <v>24</v>
      </c>
      <c r="B130" t="s">
        <v>779</v>
      </c>
      <c r="C130">
        <f>'3_Sottoscrizione'!D41</f>
        <v>0</v>
      </c>
    </row>
    <row r="131" spans="1:3" x14ac:dyDescent="0.35">
      <c r="A131">
        <v>24</v>
      </c>
      <c r="B131" t="s">
        <v>780</v>
      </c>
      <c r="C131">
        <f>'3_Sottoscrizione'!E41</f>
        <v>0</v>
      </c>
    </row>
    <row r="132" spans="1:3" x14ac:dyDescent="0.35">
      <c r="A132">
        <v>24</v>
      </c>
      <c r="B132" t="s">
        <v>781</v>
      </c>
      <c r="C132">
        <f>'3_Sottoscrizione'!F41</f>
        <v>0</v>
      </c>
    </row>
    <row r="133" spans="1:3" x14ac:dyDescent="0.35">
      <c r="A133">
        <v>24</v>
      </c>
      <c r="B133" t="s">
        <v>782</v>
      </c>
      <c r="C133">
        <f>'3_Sottoscrizione'!G41</f>
        <v>0</v>
      </c>
    </row>
    <row r="134" spans="1:3" x14ac:dyDescent="0.35">
      <c r="A134">
        <v>24</v>
      </c>
      <c r="B134" t="s">
        <v>858</v>
      </c>
      <c r="C134">
        <f>'3_Sottoscrizione'!H41</f>
        <v>0</v>
      </c>
    </row>
    <row r="135" spans="1:3" x14ac:dyDescent="0.35">
      <c r="A135">
        <v>25</v>
      </c>
      <c r="B135" t="s">
        <v>859</v>
      </c>
      <c r="C135">
        <f>'3_Sottoscrizione'!C42</f>
        <v>0</v>
      </c>
    </row>
    <row r="136" spans="1:3" x14ac:dyDescent="0.35">
      <c r="A136">
        <v>25</v>
      </c>
      <c r="B136" t="s">
        <v>860</v>
      </c>
      <c r="C136">
        <f>'3_Sottoscrizione'!D42</f>
        <v>0</v>
      </c>
    </row>
    <row r="137" spans="1:3" x14ac:dyDescent="0.35">
      <c r="A137">
        <v>25</v>
      </c>
      <c r="B137" t="s">
        <v>861</v>
      </c>
      <c r="C137">
        <f>'3_Sottoscrizione'!E42</f>
        <v>0</v>
      </c>
    </row>
    <row r="138" spans="1:3" x14ac:dyDescent="0.35">
      <c r="A138">
        <v>25</v>
      </c>
      <c r="B138" t="s">
        <v>862</v>
      </c>
      <c r="C138">
        <f>'3_Sottoscrizione'!F42</f>
        <v>0</v>
      </c>
    </row>
    <row r="139" spans="1:3" x14ac:dyDescent="0.35">
      <c r="A139">
        <v>25</v>
      </c>
      <c r="B139" t="s">
        <v>863</v>
      </c>
      <c r="C139">
        <f>'3_Sottoscrizione'!G42</f>
        <v>0</v>
      </c>
    </row>
    <row r="140" spans="1:3" x14ac:dyDescent="0.35">
      <c r="A140">
        <v>25</v>
      </c>
      <c r="B140" t="s">
        <v>668</v>
      </c>
      <c r="C140">
        <f>'3_Sottoscrizione'!H42</f>
        <v>0</v>
      </c>
    </row>
    <row r="141" spans="1:3" x14ac:dyDescent="0.35">
      <c r="A141">
        <v>26</v>
      </c>
      <c r="B141" t="s">
        <v>787</v>
      </c>
      <c r="C141">
        <f>'3_Sottoscrizione'!C43</f>
        <v>0</v>
      </c>
    </row>
    <row r="142" spans="1:3" x14ac:dyDescent="0.35">
      <c r="A142">
        <v>26</v>
      </c>
      <c r="B142" t="s">
        <v>788</v>
      </c>
      <c r="C142">
        <f>'3_Sottoscrizione'!D43</f>
        <v>0</v>
      </c>
    </row>
    <row r="143" spans="1:3" x14ac:dyDescent="0.35">
      <c r="A143">
        <v>26</v>
      </c>
      <c r="B143" t="s">
        <v>789</v>
      </c>
      <c r="C143">
        <f>'3_Sottoscrizione'!E43</f>
        <v>0</v>
      </c>
    </row>
    <row r="144" spans="1:3" x14ac:dyDescent="0.35">
      <c r="A144">
        <v>26</v>
      </c>
      <c r="B144" t="s">
        <v>790</v>
      </c>
      <c r="C144">
        <f>'3_Sottoscrizione'!F43</f>
        <v>0</v>
      </c>
    </row>
    <row r="145" spans="1:3" x14ac:dyDescent="0.35">
      <c r="A145">
        <v>26</v>
      </c>
      <c r="B145" t="s">
        <v>791</v>
      </c>
      <c r="C145">
        <f>'3_Sottoscrizione'!G43</f>
        <v>0</v>
      </c>
    </row>
    <row r="146" spans="1:3" x14ac:dyDescent="0.35">
      <c r="A146">
        <v>26</v>
      </c>
      <c r="B146" t="s">
        <v>669</v>
      </c>
      <c r="C146">
        <f>'3_Sottoscrizione'!H43</f>
        <v>0</v>
      </c>
    </row>
    <row r="147" spans="1:3" x14ac:dyDescent="0.35">
      <c r="A147">
        <v>27</v>
      </c>
      <c r="B147" t="s">
        <v>864</v>
      </c>
      <c r="C147">
        <f>'3_Sottoscrizione'!C44</f>
        <v>0</v>
      </c>
    </row>
    <row r="148" spans="1:3" x14ac:dyDescent="0.35">
      <c r="A148">
        <v>27</v>
      </c>
      <c r="B148" t="s">
        <v>865</v>
      </c>
      <c r="C148">
        <f>'3_Sottoscrizione'!D44</f>
        <v>0</v>
      </c>
    </row>
    <row r="149" spans="1:3" x14ac:dyDescent="0.35">
      <c r="A149">
        <v>27</v>
      </c>
      <c r="B149" t="s">
        <v>866</v>
      </c>
      <c r="C149">
        <f>'3_Sottoscrizione'!E44</f>
        <v>0</v>
      </c>
    </row>
    <row r="150" spans="1:3" x14ac:dyDescent="0.35">
      <c r="A150">
        <v>27</v>
      </c>
      <c r="B150" t="s">
        <v>867</v>
      </c>
      <c r="C150">
        <f>'3_Sottoscrizione'!F44</f>
        <v>0</v>
      </c>
    </row>
    <row r="151" spans="1:3" x14ac:dyDescent="0.35">
      <c r="A151">
        <v>27</v>
      </c>
      <c r="B151" t="s">
        <v>868</v>
      </c>
      <c r="C151">
        <f>'3_Sottoscrizione'!G44</f>
        <v>0</v>
      </c>
    </row>
    <row r="152" spans="1:3" x14ac:dyDescent="0.35">
      <c r="A152">
        <v>27</v>
      </c>
      <c r="B152" t="s">
        <v>869</v>
      </c>
      <c r="C152">
        <f>'3_Sottoscrizione'!H44</f>
        <v>0</v>
      </c>
    </row>
    <row r="153" spans="1:3" x14ac:dyDescent="0.35">
      <c r="A153">
        <v>28</v>
      </c>
      <c r="B153" t="s">
        <v>870</v>
      </c>
      <c r="C153">
        <f>'3_Sottoscrizione'!C45</f>
        <v>0</v>
      </c>
    </row>
    <row r="154" spans="1:3" x14ac:dyDescent="0.35">
      <c r="A154">
        <v>28</v>
      </c>
      <c r="B154" t="s">
        <v>871</v>
      </c>
      <c r="C154">
        <f>'3_Sottoscrizione'!D45</f>
        <v>0</v>
      </c>
    </row>
    <row r="155" spans="1:3" x14ac:dyDescent="0.35">
      <c r="A155">
        <v>28</v>
      </c>
      <c r="B155" t="s">
        <v>872</v>
      </c>
      <c r="C155">
        <f>'3_Sottoscrizione'!E45</f>
        <v>0</v>
      </c>
    </row>
    <row r="156" spans="1:3" x14ac:dyDescent="0.35">
      <c r="A156">
        <v>28</v>
      </c>
      <c r="B156" t="s">
        <v>873</v>
      </c>
      <c r="C156">
        <f>'3_Sottoscrizione'!F45</f>
        <v>0</v>
      </c>
    </row>
    <row r="157" spans="1:3" x14ac:dyDescent="0.35">
      <c r="A157">
        <v>28</v>
      </c>
      <c r="B157" t="s">
        <v>874</v>
      </c>
      <c r="C157">
        <f>'3_Sottoscrizione'!G45</f>
        <v>0</v>
      </c>
    </row>
    <row r="158" spans="1:3" x14ac:dyDescent="0.35">
      <c r="A158">
        <v>28</v>
      </c>
      <c r="B158" t="s">
        <v>875</v>
      </c>
      <c r="C158">
        <f>'3_Sottoscrizione'!H45</f>
        <v>0</v>
      </c>
    </row>
    <row r="159" spans="1:3" x14ac:dyDescent="0.35">
      <c r="A159">
        <v>29</v>
      </c>
      <c r="B159" t="s">
        <v>876</v>
      </c>
      <c r="C159">
        <f>'3_Sottoscrizione'!C46</f>
        <v>0</v>
      </c>
    </row>
    <row r="160" spans="1:3" x14ac:dyDescent="0.35">
      <c r="A160">
        <v>29</v>
      </c>
      <c r="B160" t="s">
        <v>877</v>
      </c>
      <c r="C160">
        <f>'3_Sottoscrizione'!D46</f>
        <v>0</v>
      </c>
    </row>
    <row r="161" spans="1:3" x14ac:dyDescent="0.35">
      <c r="A161">
        <v>29</v>
      </c>
      <c r="B161" t="s">
        <v>878</v>
      </c>
      <c r="C161">
        <f>'3_Sottoscrizione'!E46</f>
        <v>0</v>
      </c>
    </row>
    <row r="162" spans="1:3" x14ac:dyDescent="0.35">
      <c r="A162">
        <v>29</v>
      </c>
      <c r="B162" t="s">
        <v>879</v>
      </c>
      <c r="C162">
        <f>'3_Sottoscrizione'!F46</f>
        <v>0</v>
      </c>
    </row>
    <row r="163" spans="1:3" x14ac:dyDescent="0.35">
      <c r="A163">
        <v>29</v>
      </c>
      <c r="B163" t="s">
        <v>880</v>
      </c>
      <c r="C163">
        <f>'3_Sottoscrizione'!G46</f>
        <v>0</v>
      </c>
    </row>
    <row r="164" spans="1:3" x14ac:dyDescent="0.35">
      <c r="A164">
        <v>29</v>
      </c>
      <c r="B164" t="s">
        <v>881</v>
      </c>
      <c r="C164">
        <f>'3_Sottoscrizione'!H46</f>
        <v>0</v>
      </c>
    </row>
    <row r="165" spans="1:3" x14ac:dyDescent="0.35">
      <c r="A165">
        <v>30</v>
      </c>
      <c r="B165" t="s">
        <v>882</v>
      </c>
      <c r="C165">
        <f>'3_Sottoscrizione'!C47</f>
        <v>0</v>
      </c>
    </row>
    <row r="166" spans="1:3" x14ac:dyDescent="0.35">
      <c r="A166">
        <v>30</v>
      </c>
      <c r="B166" t="s">
        <v>883</v>
      </c>
      <c r="C166">
        <f>'3_Sottoscrizione'!D47</f>
        <v>0</v>
      </c>
    </row>
    <row r="167" spans="1:3" x14ac:dyDescent="0.35">
      <c r="A167">
        <v>30</v>
      </c>
      <c r="B167" t="s">
        <v>884</v>
      </c>
      <c r="C167">
        <f>'3_Sottoscrizione'!E47</f>
        <v>0</v>
      </c>
    </row>
    <row r="168" spans="1:3" x14ac:dyDescent="0.35">
      <c r="A168">
        <v>30</v>
      </c>
      <c r="B168" t="s">
        <v>885</v>
      </c>
      <c r="C168">
        <f>'3_Sottoscrizione'!F47</f>
        <v>0</v>
      </c>
    </row>
    <row r="169" spans="1:3" x14ac:dyDescent="0.35">
      <c r="A169">
        <v>30</v>
      </c>
      <c r="B169" t="s">
        <v>886</v>
      </c>
      <c r="C169">
        <f>'3_Sottoscrizione'!G47</f>
        <v>0</v>
      </c>
    </row>
    <row r="170" spans="1:3" x14ac:dyDescent="0.35">
      <c r="A170">
        <v>30</v>
      </c>
      <c r="B170" t="s">
        <v>887</v>
      </c>
      <c r="C170">
        <f>'3_Sottoscrizione'!H47</f>
        <v>0</v>
      </c>
    </row>
    <row r="171" spans="1:3" x14ac:dyDescent="0.35">
      <c r="A171">
        <v>31</v>
      </c>
      <c r="B171" t="s">
        <v>888</v>
      </c>
      <c r="C171">
        <f>'3_Sottoscrizione'!C48</f>
        <v>0</v>
      </c>
    </row>
    <row r="172" spans="1:3" x14ac:dyDescent="0.35">
      <c r="A172">
        <v>31</v>
      </c>
      <c r="B172" t="s">
        <v>889</v>
      </c>
      <c r="C172">
        <f>'3_Sottoscrizione'!D48</f>
        <v>0</v>
      </c>
    </row>
    <row r="173" spans="1:3" x14ac:dyDescent="0.35">
      <c r="A173">
        <v>31</v>
      </c>
      <c r="B173" t="s">
        <v>890</v>
      </c>
      <c r="C173">
        <f>'3_Sottoscrizione'!E48</f>
        <v>0</v>
      </c>
    </row>
    <row r="174" spans="1:3" x14ac:dyDescent="0.35">
      <c r="A174">
        <v>31</v>
      </c>
      <c r="B174" t="s">
        <v>891</v>
      </c>
      <c r="C174">
        <f>'3_Sottoscrizione'!F48</f>
        <v>0</v>
      </c>
    </row>
    <row r="175" spans="1:3" x14ac:dyDescent="0.35">
      <c r="A175">
        <v>31</v>
      </c>
      <c r="B175" t="s">
        <v>892</v>
      </c>
      <c r="C175">
        <f>'3_Sottoscrizione'!G48</f>
        <v>0</v>
      </c>
    </row>
    <row r="176" spans="1:3" x14ac:dyDescent="0.35">
      <c r="A176">
        <v>31</v>
      </c>
      <c r="B176" t="s">
        <v>800</v>
      </c>
      <c r="C176">
        <f>'3_Sottoscrizione'!H48</f>
        <v>0</v>
      </c>
    </row>
    <row r="177" spans="1:3" x14ac:dyDescent="0.35">
      <c r="A177">
        <v>32</v>
      </c>
      <c r="B177" t="s">
        <v>893</v>
      </c>
      <c r="C177">
        <f>'3_Sottoscrizione'!C53</f>
        <v>0</v>
      </c>
    </row>
    <row r="178" spans="1:3" x14ac:dyDescent="0.35">
      <c r="A178">
        <v>32</v>
      </c>
      <c r="B178" t="s">
        <v>894</v>
      </c>
      <c r="C178">
        <f>'3_Sottoscrizione'!D53</f>
        <v>0</v>
      </c>
    </row>
    <row r="179" spans="1:3" x14ac:dyDescent="0.35">
      <c r="A179">
        <v>32</v>
      </c>
      <c r="B179" t="s">
        <v>895</v>
      </c>
      <c r="C179">
        <f>'3_Sottoscrizione'!E53</f>
        <v>0</v>
      </c>
    </row>
    <row r="180" spans="1:3" x14ac:dyDescent="0.35">
      <c r="A180">
        <v>32</v>
      </c>
      <c r="B180" t="s">
        <v>896</v>
      </c>
      <c r="C180">
        <f>'3_Sottoscrizione'!F53</f>
        <v>0</v>
      </c>
    </row>
    <row r="181" spans="1:3" x14ac:dyDescent="0.35">
      <c r="A181">
        <v>32</v>
      </c>
      <c r="B181" t="s">
        <v>801</v>
      </c>
      <c r="C181">
        <f>'3_Sottoscrizione'!G53</f>
        <v>0</v>
      </c>
    </row>
    <row r="182" spans="1:3" x14ac:dyDescent="0.35">
      <c r="A182">
        <v>33</v>
      </c>
      <c r="B182" t="s">
        <v>897</v>
      </c>
      <c r="C182">
        <f>'3_Sottoscrizione'!C54</f>
        <v>0</v>
      </c>
    </row>
    <row r="183" spans="1:3" x14ac:dyDescent="0.35">
      <c r="A183">
        <v>33</v>
      </c>
      <c r="B183" t="s">
        <v>898</v>
      </c>
      <c r="C183">
        <f>'3_Sottoscrizione'!D54</f>
        <v>0</v>
      </c>
    </row>
    <row r="184" spans="1:3" x14ac:dyDescent="0.35">
      <c r="A184">
        <v>33</v>
      </c>
      <c r="B184" t="s">
        <v>899</v>
      </c>
      <c r="C184">
        <f>'3_Sottoscrizione'!E54</f>
        <v>0</v>
      </c>
    </row>
    <row r="185" spans="1:3" x14ac:dyDescent="0.35">
      <c r="A185">
        <v>33</v>
      </c>
      <c r="B185" t="s">
        <v>900</v>
      </c>
      <c r="C185">
        <f>'3_Sottoscrizione'!F54</f>
        <v>0</v>
      </c>
    </row>
    <row r="186" spans="1:3" x14ac:dyDescent="0.35">
      <c r="A186">
        <v>33</v>
      </c>
      <c r="B186" t="s">
        <v>901</v>
      </c>
      <c r="C186">
        <f>'3_Sottoscrizione'!G54</f>
        <v>0</v>
      </c>
    </row>
    <row r="187" spans="1:3" x14ac:dyDescent="0.35">
      <c r="A187">
        <v>34</v>
      </c>
      <c r="B187" t="s">
        <v>902</v>
      </c>
      <c r="C187">
        <f>'3_Sottoscrizione'!C55</f>
        <v>0</v>
      </c>
    </row>
    <row r="188" spans="1:3" x14ac:dyDescent="0.35">
      <c r="A188">
        <v>34</v>
      </c>
      <c r="B188" t="s">
        <v>903</v>
      </c>
      <c r="C188">
        <f>'3_Sottoscrizione'!D55</f>
        <v>0</v>
      </c>
    </row>
    <row r="189" spans="1:3" x14ac:dyDescent="0.35">
      <c r="A189">
        <v>34</v>
      </c>
      <c r="B189" t="s">
        <v>904</v>
      </c>
      <c r="C189">
        <f>'3_Sottoscrizione'!E55</f>
        <v>0</v>
      </c>
    </row>
    <row r="190" spans="1:3" x14ac:dyDescent="0.35">
      <c r="A190">
        <v>34</v>
      </c>
      <c r="B190" t="s">
        <v>905</v>
      </c>
      <c r="C190">
        <f>'3_Sottoscrizione'!F55</f>
        <v>0</v>
      </c>
    </row>
    <row r="191" spans="1:3" x14ac:dyDescent="0.35">
      <c r="A191">
        <v>34</v>
      </c>
      <c r="B191" t="s">
        <v>906</v>
      </c>
      <c r="C191">
        <f>'3_Sottoscrizione'!G55</f>
        <v>0</v>
      </c>
    </row>
    <row r="192" spans="1:3" x14ac:dyDescent="0.35">
      <c r="A192">
        <v>35</v>
      </c>
      <c r="B192" t="s">
        <v>907</v>
      </c>
      <c r="C192">
        <f>'3_Sottoscrizione'!C56</f>
        <v>0</v>
      </c>
    </row>
    <row r="193" spans="1:3" x14ac:dyDescent="0.35">
      <c r="A193">
        <v>35</v>
      </c>
      <c r="B193" t="s">
        <v>908</v>
      </c>
      <c r="C193">
        <f>'3_Sottoscrizione'!D56</f>
        <v>0</v>
      </c>
    </row>
    <row r="194" spans="1:3" x14ac:dyDescent="0.35">
      <c r="A194">
        <v>35</v>
      </c>
      <c r="B194" t="s">
        <v>909</v>
      </c>
      <c r="C194">
        <f>'3_Sottoscrizione'!E56</f>
        <v>0</v>
      </c>
    </row>
    <row r="195" spans="1:3" x14ac:dyDescent="0.35">
      <c r="A195">
        <v>35</v>
      </c>
      <c r="B195" t="s">
        <v>910</v>
      </c>
      <c r="C195">
        <f>'3_Sottoscrizione'!F56</f>
        <v>0</v>
      </c>
    </row>
    <row r="196" spans="1:3" x14ac:dyDescent="0.35">
      <c r="A196">
        <v>35</v>
      </c>
      <c r="B196" t="s">
        <v>911</v>
      </c>
      <c r="C196">
        <f>'3_Sottoscrizione'!G56</f>
        <v>0</v>
      </c>
    </row>
    <row r="197" spans="1:3" x14ac:dyDescent="0.35">
      <c r="A197">
        <v>36</v>
      </c>
      <c r="B197" t="s">
        <v>912</v>
      </c>
      <c r="C197">
        <f>'3_Sottoscrizione'!C57</f>
        <v>0</v>
      </c>
    </row>
    <row r="198" spans="1:3" x14ac:dyDescent="0.35">
      <c r="A198">
        <v>36</v>
      </c>
      <c r="B198" t="s">
        <v>913</v>
      </c>
      <c r="C198">
        <f>'3_Sottoscrizione'!D57</f>
        <v>0</v>
      </c>
    </row>
    <row r="199" spans="1:3" x14ac:dyDescent="0.35">
      <c r="A199">
        <v>36</v>
      </c>
      <c r="B199" t="s">
        <v>914</v>
      </c>
      <c r="C199">
        <f>'3_Sottoscrizione'!E57</f>
        <v>0</v>
      </c>
    </row>
    <row r="200" spans="1:3" x14ac:dyDescent="0.35">
      <c r="A200">
        <v>36</v>
      </c>
      <c r="B200" t="s">
        <v>915</v>
      </c>
      <c r="C200">
        <f>'3_Sottoscrizione'!F57</f>
        <v>0</v>
      </c>
    </row>
    <row r="201" spans="1:3" x14ac:dyDescent="0.35">
      <c r="A201">
        <v>36</v>
      </c>
      <c r="B201" t="s">
        <v>802</v>
      </c>
      <c r="C201">
        <f>'3_Sottoscrizione'!G57</f>
        <v>0</v>
      </c>
    </row>
    <row r="202" spans="1:3" x14ac:dyDescent="0.35">
      <c r="A202">
        <v>37</v>
      </c>
      <c r="B202" t="s">
        <v>916</v>
      </c>
      <c r="C202">
        <f>'3_Sottoscrizione'!C58</f>
        <v>0</v>
      </c>
    </row>
    <row r="203" spans="1:3" x14ac:dyDescent="0.35">
      <c r="A203">
        <v>37</v>
      </c>
      <c r="B203" t="s">
        <v>917</v>
      </c>
      <c r="C203">
        <f>'3_Sottoscrizione'!D58</f>
        <v>0</v>
      </c>
    </row>
    <row r="204" spans="1:3" x14ac:dyDescent="0.35">
      <c r="A204">
        <v>37</v>
      </c>
      <c r="B204" t="s">
        <v>918</v>
      </c>
      <c r="C204">
        <f>'3_Sottoscrizione'!E58</f>
        <v>0</v>
      </c>
    </row>
    <row r="205" spans="1:3" x14ac:dyDescent="0.35">
      <c r="A205">
        <v>37</v>
      </c>
      <c r="B205" t="s">
        <v>919</v>
      </c>
      <c r="C205">
        <f>'3_Sottoscrizione'!F58</f>
        <v>0</v>
      </c>
    </row>
    <row r="206" spans="1:3" x14ac:dyDescent="0.35">
      <c r="A206">
        <v>37</v>
      </c>
      <c r="B206" t="s">
        <v>803</v>
      </c>
      <c r="C206">
        <f>'3_Sottoscrizione'!G58</f>
        <v>0</v>
      </c>
    </row>
    <row r="207" spans="1:3" x14ac:dyDescent="0.35">
      <c r="A207">
        <v>38</v>
      </c>
      <c r="B207" t="s">
        <v>920</v>
      </c>
      <c r="C207">
        <f>'3_Sottoscrizione'!C59</f>
        <v>0</v>
      </c>
    </row>
    <row r="208" spans="1:3" x14ac:dyDescent="0.35">
      <c r="A208">
        <v>38</v>
      </c>
      <c r="B208" t="s">
        <v>921</v>
      </c>
      <c r="C208">
        <f>'3_Sottoscrizione'!D59</f>
        <v>0</v>
      </c>
    </row>
    <row r="209" spans="1:3" x14ac:dyDescent="0.35">
      <c r="A209">
        <v>38</v>
      </c>
      <c r="B209" t="s">
        <v>922</v>
      </c>
      <c r="C209">
        <f>'3_Sottoscrizione'!E59</f>
        <v>0</v>
      </c>
    </row>
    <row r="210" spans="1:3" x14ac:dyDescent="0.35">
      <c r="A210">
        <v>38</v>
      </c>
      <c r="B210" t="s">
        <v>923</v>
      </c>
      <c r="C210">
        <f>'3_Sottoscrizione'!F59</f>
        <v>0</v>
      </c>
    </row>
    <row r="211" spans="1:3" x14ac:dyDescent="0.35">
      <c r="A211">
        <v>38</v>
      </c>
      <c r="B211" t="s">
        <v>924</v>
      </c>
      <c r="C211">
        <f>'3_Sottoscrizione'!G59</f>
        <v>0</v>
      </c>
    </row>
    <row r="212" spans="1:3" x14ac:dyDescent="0.35">
      <c r="A212">
        <v>39</v>
      </c>
      <c r="B212" t="s">
        <v>925</v>
      </c>
      <c r="C212">
        <f>'3_Sottoscrizione'!C60</f>
        <v>0</v>
      </c>
    </row>
    <row r="213" spans="1:3" x14ac:dyDescent="0.35">
      <c r="A213">
        <v>39</v>
      </c>
      <c r="B213" t="s">
        <v>926</v>
      </c>
      <c r="C213">
        <f>'3_Sottoscrizione'!D60</f>
        <v>0</v>
      </c>
    </row>
    <row r="214" spans="1:3" x14ac:dyDescent="0.35">
      <c r="A214">
        <v>39</v>
      </c>
      <c r="B214" t="s">
        <v>927</v>
      </c>
      <c r="C214">
        <f>'3_Sottoscrizione'!E60</f>
        <v>0</v>
      </c>
    </row>
    <row r="215" spans="1:3" x14ac:dyDescent="0.35">
      <c r="A215">
        <v>39</v>
      </c>
      <c r="B215" t="s">
        <v>928</v>
      </c>
      <c r="C215">
        <f>'3_Sottoscrizione'!F60</f>
        <v>0</v>
      </c>
    </row>
    <row r="216" spans="1:3" x14ac:dyDescent="0.35">
      <c r="A216">
        <v>39</v>
      </c>
      <c r="B216" t="s">
        <v>929</v>
      </c>
      <c r="C216">
        <f>'3_Sottoscrizione'!G60</f>
        <v>0</v>
      </c>
    </row>
    <row r="217" spans="1:3" x14ac:dyDescent="0.35">
      <c r="A217">
        <v>40</v>
      </c>
      <c r="B217" t="s">
        <v>930</v>
      </c>
      <c r="C217">
        <f>'3_Sottoscrizione'!C61</f>
        <v>0</v>
      </c>
    </row>
    <row r="218" spans="1:3" x14ac:dyDescent="0.35">
      <c r="A218">
        <v>40</v>
      </c>
      <c r="B218" t="s">
        <v>931</v>
      </c>
      <c r="C218">
        <f>'3_Sottoscrizione'!D61</f>
        <v>0</v>
      </c>
    </row>
    <row r="219" spans="1:3" x14ac:dyDescent="0.35">
      <c r="A219">
        <v>40</v>
      </c>
      <c r="B219" t="s">
        <v>932</v>
      </c>
      <c r="C219">
        <f>'3_Sottoscrizione'!E61</f>
        <v>0</v>
      </c>
    </row>
    <row r="220" spans="1:3" x14ac:dyDescent="0.35">
      <c r="A220">
        <v>40</v>
      </c>
      <c r="B220" t="s">
        <v>933</v>
      </c>
      <c r="C220">
        <f>'3_Sottoscrizione'!F61</f>
        <v>0</v>
      </c>
    </row>
    <row r="221" spans="1:3" x14ac:dyDescent="0.35">
      <c r="A221">
        <v>40</v>
      </c>
      <c r="B221" t="s">
        <v>934</v>
      </c>
      <c r="C221">
        <f>'3_Sottoscrizione'!G61</f>
        <v>0</v>
      </c>
    </row>
    <row r="222" spans="1:3" x14ac:dyDescent="0.35">
      <c r="A222">
        <v>41</v>
      </c>
      <c r="B222" t="s">
        <v>935</v>
      </c>
      <c r="C222">
        <f>'3_Sottoscrizione'!C62</f>
        <v>0</v>
      </c>
    </row>
    <row r="223" spans="1:3" x14ac:dyDescent="0.35">
      <c r="A223">
        <v>41</v>
      </c>
      <c r="B223" t="s">
        <v>936</v>
      </c>
      <c r="C223">
        <f>'3_Sottoscrizione'!D62</f>
        <v>0</v>
      </c>
    </row>
    <row r="224" spans="1:3" x14ac:dyDescent="0.35">
      <c r="A224">
        <v>41</v>
      </c>
      <c r="B224" t="s">
        <v>937</v>
      </c>
      <c r="C224">
        <f>'3_Sottoscrizione'!E62</f>
        <v>0</v>
      </c>
    </row>
    <row r="225" spans="1:3" x14ac:dyDescent="0.35">
      <c r="A225">
        <v>41</v>
      </c>
      <c r="B225" t="s">
        <v>938</v>
      </c>
      <c r="C225">
        <f>'3_Sottoscrizione'!F62</f>
        <v>0</v>
      </c>
    </row>
    <row r="226" spans="1:3" x14ac:dyDescent="0.35">
      <c r="A226">
        <v>41</v>
      </c>
      <c r="B226" t="s">
        <v>939</v>
      </c>
      <c r="C226">
        <f>'3_Sottoscrizione'!G62</f>
        <v>0</v>
      </c>
    </row>
    <row r="227" spans="1:3" x14ac:dyDescent="0.35">
      <c r="A227">
        <v>42</v>
      </c>
      <c r="B227" t="s">
        <v>940</v>
      </c>
      <c r="C227">
        <f>'3_Sottoscrizione'!C63</f>
        <v>0</v>
      </c>
    </row>
    <row r="228" spans="1:3" x14ac:dyDescent="0.35">
      <c r="A228">
        <v>42</v>
      </c>
      <c r="B228" t="s">
        <v>941</v>
      </c>
      <c r="C228">
        <f>'3_Sottoscrizione'!D63</f>
        <v>0</v>
      </c>
    </row>
    <row r="229" spans="1:3" x14ac:dyDescent="0.35">
      <c r="A229">
        <v>42</v>
      </c>
      <c r="B229" t="s">
        <v>942</v>
      </c>
      <c r="C229">
        <f>'3_Sottoscrizione'!E63</f>
        <v>0</v>
      </c>
    </row>
    <row r="230" spans="1:3" x14ac:dyDescent="0.35">
      <c r="A230">
        <v>42</v>
      </c>
      <c r="B230" t="s">
        <v>943</v>
      </c>
      <c r="C230">
        <f>'3_Sottoscrizione'!F63</f>
        <v>0</v>
      </c>
    </row>
    <row r="231" spans="1:3" x14ac:dyDescent="0.35">
      <c r="A231">
        <v>42</v>
      </c>
      <c r="B231" t="s">
        <v>944</v>
      </c>
      <c r="C231">
        <f>'3_Sottoscrizione'!G63</f>
        <v>0</v>
      </c>
    </row>
    <row r="232" spans="1:3" x14ac:dyDescent="0.35">
      <c r="A232">
        <v>43</v>
      </c>
      <c r="B232" t="s">
        <v>945</v>
      </c>
      <c r="C232">
        <f>'3_Sottoscrizione'!C64</f>
        <v>0</v>
      </c>
    </row>
    <row r="233" spans="1:3" x14ac:dyDescent="0.35">
      <c r="A233">
        <v>43</v>
      </c>
      <c r="B233" t="s">
        <v>946</v>
      </c>
      <c r="C233">
        <f>'3_Sottoscrizione'!D64</f>
        <v>0</v>
      </c>
    </row>
    <row r="234" spans="1:3" x14ac:dyDescent="0.35">
      <c r="A234">
        <v>43</v>
      </c>
      <c r="B234" t="s">
        <v>947</v>
      </c>
      <c r="C234">
        <f>'3_Sottoscrizione'!E64</f>
        <v>0</v>
      </c>
    </row>
    <row r="235" spans="1:3" x14ac:dyDescent="0.35">
      <c r="A235">
        <v>43</v>
      </c>
      <c r="B235" t="s">
        <v>948</v>
      </c>
      <c r="C235">
        <f>'3_Sottoscrizione'!F64</f>
        <v>0</v>
      </c>
    </row>
    <row r="236" spans="1:3" x14ac:dyDescent="0.35">
      <c r="A236">
        <v>43</v>
      </c>
      <c r="B236" t="s">
        <v>949</v>
      </c>
      <c r="C236">
        <f>'3_Sottoscrizione'!G64</f>
        <v>0</v>
      </c>
    </row>
    <row r="237" spans="1:3" x14ac:dyDescent="0.35">
      <c r="A237">
        <v>44</v>
      </c>
      <c r="B237" t="s">
        <v>950</v>
      </c>
      <c r="C237">
        <f>'3_Sottoscrizione'!C65</f>
        <v>0</v>
      </c>
    </row>
    <row r="238" spans="1:3" x14ac:dyDescent="0.35">
      <c r="A238">
        <v>44</v>
      </c>
      <c r="B238" t="s">
        <v>951</v>
      </c>
      <c r="C238">
        <f>'3_Sottoscrizione'!D65</f>
        <v>0</v>
      </c>
    </row>
    <row r="239" spans="1:3" x14ac:dyDescent="0.35">
      <c r="A239">
        <v>44</v>
      </c>
      <c r="B239" t="s">
        <v>952</v>
      </c>
      <c r="C239">
        <f>'3_Sottoscrizione'!E65</f>
        <v>0</v>
      </c>
    </row>
    <row r="240" spans="1:3" x14ac:dyDescent="0.35">
      <c r="A240">
        <v>44</v>
      </c>
      <c r="B240" t="s">
        <v>953</v>
      </c>
      <c r="C240">
        <f>'3_Sottoscrizione'!F65</f>
        <v>0</v>
      </c>
    </row>
    <row r="241" spans="1:3" x14ac:dyDescent="0.35">
      <c r="A241">
        <v>44</v>
      </c>
      <c r="B241" t="s">
        <v>954</v>
      </c>
      <c r="C241">
        <f>'3_Sottoscrizione'!G65</f>
        <v>0</v>
      </c>
    </row>
    <row r="242" spans="1:3" x14ac:dyDescent="0.35">
      <c r="A242">
        <v>45</v>
      </c>
      <c r="B242" t="s">
        <v>955</v>
      </c>
      <c r="C242">
        <f>'3_Sottoscrizione'!C69</f>
        <v>0</v>
      </c>
    </row>
    <row r="243" spans="1:3" x14ac:dyDescent="0.35">
      <c r="A243">
        <v>45</v>
      </c>
      <c r="B243" t="s">
        <v>956</v>
      </c>
      <c r="C243">
        <f>'3_Sottoscrizione'!D69</f>
        <v>0</v>
      </c>
    </row>
    <row r="244" spans="1:3" x14ac:dyDescent="0.35">
      <c r="A244">
        <v>45</v>
      </c>
      <c r="B244" t="s">
        <v>957</v>
      </c>
      <c r="C244">
        <f>'3_Sottoscrizione'!E69</f>
        <v>0</v>
      </c>
    </row>
    <row r="245" spans="1:3" x14ac:dyDescent="0.35">
      <c r="A245">
        <v>45</v>
      </c>
      <c r="B245" t="s">
        <v>958</v>
      </c>
      <c r="C245">
        <f>'3_Sottoscrizione'!F69</f>
        <v>0</v>
      </c>
    </row>
    <row r="246" spans="1:3" x14ac:dyDescent="0.35">
      <c r="A246">
        <v>45</v>
      </c>
      <c r="B246" t="s">
        <v>959</v>
      </c>
      <c r="C246">
        <f>'3_Sottoscrizione'!G69</f>
        <v>0</v>
      </c>
    </row>
    <row r="247" spans="1:3" x14ac:dyDescent="0.35">
      <c r="A247">
        <v>45</v>
      </c>
      <c r="B247" t="s">
        <v>960</v>
      </c>
      <c r="C247">
        <f>'3_Sottoscrizione'!H69</f>
        <v>0</v>
      </c>
    </row>
    <row r="248" spans="1:3" x14ac:dyDescent="0.35">
      <c r="A248">
        <v>46</v>
      </c>
      <c r="B248" t="s">
        <v>961</v>
      </c>
      <c r="C248">
        <f>'3_Sottoscrizione'!C70</f>
        <v>0</v>
      </c>
    </row>
    <row r="249" spans="1:3" x14ac:dyDescent="0.35">
      <c r="A249">
        <v>46</v>
      </c>
      <c r="B249" t="s">
        <v>962</v>
      </c>
      <c r="C249">
        <f>'3_Sottoscrizione'!D70</f>
        <v>0</v>
      </c>
    </row>
    <row r="250" spans="1:3" x14ac:dyDescent="0.35">
      <c r="A250">
        <v>46</v>
      </c>
      <c r="B250" t="s">
        <v>963</v>
      </c>
      <c r="C250">
        <f>'3_Sottoscrizione'!E70</f>
        <v>0</v>
      </c>
    </row>
    <row r="251" spans="1:3" x14ac:dyDescent="0.35">
      <c r="A251">
        <v>46</v>
      </c>
      <c r="B251" t="s">
        <v>964</v>
      </c>
      <c r="C251">
        <f>'3_Sottoscrizione'!F70</f>
        <v>0</v>
      </c>
    </row>
    <row r="252" spans="1:3" x14ac:dyDescent="0.35">
      <c r="A252">
        <v>46</v>
      </c>
      <c r="B252" t="s">
        <v>965</v>
      </c>
      <c r="C252">
        <f>'3_Sottoscrizione'!G70</f>
        <v>0</v>
      </c>
    </row>
    <row r="253" spans="1:3" x14ac:dyDescent="0.35">
      <c r="A253">
        <v>46</v>
      </c>
      <c r="B253" t="s">
        <v>966</v>
      </c>
      <c r="C253">
        <f>'3_Sottoscrizione'!H70</f>
        <v>0</v>
      </c>
    </row>
    <row r="254" spans="1:3" x14ac:dyDescent="0.35">
      <c r="A254">
        <v>47</v>
      </c>
      <c r="B254" t="s">
        <v>967</v>
      </c>
      <c r="C254">
        <f>'3_Sottoscrizione'!C71</f>
        <v>0</v>
      </c>
    </row>
    <row r="255" spans="1:3" x14ac:dyDescent="0.35">
      <c r="A255">
        <v>47</v>
      </c>
      <c r="B255" t="s">
        <v>968</v>
      </c>
      <c r="C255">
        <f>'3_Sottoscrizione'!D71</f>
        <v>0</v>
      </c>
    </row>
    <row r="256" spans="1:3" x14ac:dyDescent="0.35">
      <c r="A256">
        <v>47</v>
      </c>
      <c r="B256" t="s">
        <v>969</v>
      </c>
      <c r="C256">
        <f>'3_Sottoscrizione'!E71</f>
        <v>0</v>
      </c>
    </row>
    <row r="257" spans="1:3" x14ac:dyDescent="0.35">
      <c r="A257">
        <v>47</v>
      </c>
      <c r="B257" t="s">
        <v>970</v>
      </c>
      <c r="C257">
        <f>'3_Sottoscrizione'!F71</f>
        <v>0</v>
      </c>
    </row>
    <row r="258" spans="1:3" x14ac:dyDescent="0.35">
      <c r="A258">
        <v>47</v>
      </c>
      <c r="B258" t="s">
        <v>971</v>
      </c>
      <c r="C258">
        <f>'3_Sottoscrizione'!G71</f>
        <v>0</v>
      </c>
    </row>
    <row r="259" spans="1:3" x14ac:dyDescent="0.35">
      <c r="A259">
        <v>47</v>
      </c>
      <c r="B259" t="s">
        <v>972</v>
      </c>
      <c r="C259">
        <f>'3_Sottoscrizione'!H71</f>
        <v>0</v>
      </c>
    </row>
    <row r="260" spans="1:3" x14ac:dyDescent="0.35">
      <c r="A260">
        <v>48</v>
      </c>
      <c r="B260" t="s">
        <v>973</v>
      </c>
      <c r="C260">
        <f>'3_Sottoscrizione'!C72</f>
        <v>0</v>
      </c>
    </row>
    <row r="261" spans="1:3" x14ac:dyDescent="0.35">
      <c r="A261">
        <v>48</v>
      </c>
      <c r="B261" t="s">
        <v>974</v>
      </c>
      <c r="C261">
        <f>'3_Sottoscrizione'!D72</f>
        <v>0</v>
      </c>
    </row>
    <row r="262" spans="1:3" x14ac:dyDescent="0.35">
      <c r="A262">
        <v>48</v>
      </c>
      <c r="B262" t="s">
        <v>975</v>
      </c>
      <c r="C262">
        <f>'3_Sottoscrizione'!E72</f>
        <v>0</v>
      </c>
    </row>
    <row r="263" spans="1:3" x14ac:dyDescent="0.35">
      <c r="A263">
        <v>48</v>
      </c>
      <c r="B263" t="s">
        <v>976</v>
      </c>
      <c r="C263">
        <f>'3_Sottoscrizione'!F72</f>
        <v>0</v>
      </c>
    </row>
    <row r="264" spans="1:3" x14ac:dyDescent="0.35">
      <c r="A264">
        <v>48</v>
      </c>
      <c r="B264" t="s">
        <v>977</v>
      </c>
      <c r="C264">
        <f>'3_Sottoscrizione'!G72</f>
        <v>0</v>
      </c>
    </row>
    <row r="265" spans="1:3" x14ac:dyDescent="0.35">
      <c r="A265">
        <v>48</v>
      </c>
      <c r="B265" t="s">
        <v>978</v>
      </c>
      <c r="C265">
        <f>'3_Sottoscrizione'!H72</f>
        <v>0</v>
      </c>
    </row>
    <row r="266" spans="1:3" x14ac:dyDescent="0.35">
      <c r="A266">
        <v>49</v>
      </c>
      <c r="B266" t="s">
        <v>979</v>
      </c>
      <c r="C266">
        <f>'3_Sottoscrizione'!C73</f>
        <v>0</v>
      </c>
    </row>
    <row r="267" spans="1:3" x14ac:dyDescent="0.35">
      <c r="A267">
        <v>49</v>
      </c>
      <c r="B267" t="s">
        <v>980</v>
      </c>
      <c r="C267">
        <f>'3_Sottoscrizione'!D73</f>
        <v>0</v>
      </c>
    </row>
    <row r="268" spans="1:3" x14ac:dyDescent="0.35">
      <c r="A268">
        <v>49</v>
      </c>
      <c r="B268" t="s">
        <v>981</v>
      </c>
      <c r="C268">
        <f>'3_Sottoscrizione'!E73</f>
        <v>0</v>
      </c>
    </row>
    <row r="269" spans="1:3" x14ac:dyDescent="0.35">
      <c r="A269">
        <v>49</v>
      </c>
      <c r="B269" t="s">
        <v>982</v>
      </c>
      <c r="C269">
        <f>'3_Sottoscrizione'!F73</f>
        <v>0</v>
      </c>
    </row>
    <row r="270" spans="1:3" x14ac:dyDescent="0.35">
      <c r="A270">
        <v>49</v>
      </c>
      <c r="B270" t="s">
        <v>983</v>
      </c>
      <c r="C270">
        <f>'3_Sottoscrizione'!G73</f>
        <v>0</v>
      </c>
    </row>
    <row r="271" spans="1:3" x14ac:dyDescent="0.35">
      <c r="A271">
        <v>49</v>
      </c>
      <c r="B271" t="s">
        <v>984</v>
      </c>
      <c r="C271">
        <f>'3_Sottoscrizione'!H73</f>
        <v>0</v>
      </c>
    </row>
    <row r="272" spans="1:3" x14ac:dyDescent="0.35">
      <c r="A272">
        <v>50</v>
      </c>
      <c r="B272" t="s">
        <v>985</v>
      </c>
      <c r="C272">
        <f>'3_Sottoscrizione'!C74</f>
        <v>0</v>
      </c>
    </row>
    <row r="273" spans="1:3" x14ac:dyDescent="0.35">
      <c r="A273">
        <v>50</v>
      </c>
      <c r="B273" t="s">
        <v>986</v>
      </c>
      <c r="C273">
        <f>'3_Sottoscrizione'!D74</f>
        <v>0</v>
      </c>
    </row>
    <row r="274" spans="1:3" x14ac:dyDescent="0.35">
      <c r="A274">
        <v>50</v>
      </c>
      <c r="B274" t="s">
        <v>987</v>
      </c>
      <c r="C274">
        <f>'3_Sottoscrizione'!E74</f>
        <v>0</v>
      </c>
    </row>
    <row r="275" spans="1:3" x14ac:dyDescent="0.35">
      <c r="A275">
        <v>50</v>
      </c>
      <c r="B275" t="s">
        <v>988</v>
      </c>
      <c r="C275">
        <f>'3_Sottoscrizione'!F74</f>
        <v>0</v>
      </c>
    </row>
    <row r="276" spans="1:3" x14ac:dyDescent="0.35">
      <c r="A276">
        <v>50</v>
      </c>
      <c r="B276" t="s">
        <v>989</v>
      </c>
      <c r="C276">
        <f>'3_Sottoscrizione'!G74</f>
        <v>0</v>
      </c>
    </row>
    <row r="277" spans="1:3" x14ac:dyDescent="0.35">
      <c r="A277">
        <v>50</v>
      </c>
      <c r="B277" t="s">
        <v>990</v>
      </c>
      <c r="C277">
        <f>'3_Sottoscrizione'!H74</f>
        <v>0</v>
      </c>
    </row>
    <row r="278" spans="1:3" x14ac:dyDescent="0.35">
      <c r="A278">
        <v>51</v>
      </c>
      <c r="B278" t="s">
        <v>991</v>
      </c>
      <c r="C278">
        <f>'3_Sottoscrizione'!C75</f>
        <v>0</v>
      </c>
    </row>
    <row r="279" spans="1:3" x14ac:dyDescent="0.35">
      <c r="A279">
        <v>51</v>
      </c>
      <c r="B279" t="s">
        <v>992</v>
      </c>
      <c r="C279">
        <f>'3_Sottoscrizione'!D75</f>
        <v>0</v>
      </c>
    </row>
    <row r="280" spans="1:3" x14ac:dyDescent="0.35">
      <c r="A280">
        <v>51</v>
      </c>
      <c r="B280" t="s">
        <v>993</v>
      </c>
      <c r="C280">
        <f>'3_Sottoscrizione'!E75</f>
        <v>0</v>
      </c>
    </row>
    <row r="281" spans="1:3" x14ac:dyDescent="0.35">
      <c r="A281">
        <v>51</v>
      </c>
      <c r="B281" t="s">
        <v>994</v>
      </c>
      <c r="C281">
        <f>'3_Sottoscrizione'!F75</f>
        <v>0</v>
      </c>
    </row>
    <row r="282" spans="1:3" x14ac:dyDescent="0.35">
      <c r="A282">
        <v>51</v>
      </c>
      <c r="B282" t="s">
        <v>995</v>
      </c>
      <c r="C282">
        <f>'3_Sottoscrizione'!G75</f>
        <v>0</v>
      </c>
    </row>
    <row r="283" spans="1:3" x14ac:dyDescent="0.35">
      <c r="A283">
        <v>51</v>
      </c>
      <c r="B283" t="s">
        <v>996</v>
      </c>
      <c r="C283">
        <f>'3_Sottoscrizione'!H75</f>
        <v>0</v>
      </c>
    </row>
    <row r="284" spans="1:3" x14ac:dyDescent="0.35">
      <c r="A284">
        <v>52</v>
      </c>
      <c r="B284">
        <v>52</v>
      </c>
      <c r="C284">
        <f>'3_Sottoscrizione'!C78</f>
        <v>0</v>
      </c>
    </row>
    <row r="285" spans="1:3" x14ac:dyDescent="0.35">
      <c r="A285">
        <v>52</v>
      </c>
      <c r="B285" t="s">
        <v>997</v>
      </c>
      <c r="C285">
        <f>'3_Sottoscrizione'!D78</f>
        <v>0</v>
      </c>
    </row>
    <row r="286" spans="1:3" x14ac:dyDescent="0.35">
      <c r="A286">
        <v>53</v>
      </c>
      <c r="B286" t="s">
        <v>998</v>
      </c>
      <c r="C286">
        <f>'3_Sottoscrizione'!D79</f>
        <v>0</v>
      </c>
    </row>
    <row r="287" spans="1:3" x14ac:dyDescent="0.35">
      <c r="A287">
        <v>54</v>
      </c>
      <c r="B287">
        <v>54</v>
      </c>
      <c r="C287">
        <f>'3_Sottoscrizione'!C80</f>
        <v>0</v>
      </c>
    </row>
    <row r="288" spans="1:3" x14ac:dyDescent="0.35">
      <c r="A288">
        <v>54</v>
      </c>
      <c r="B288" t="s">
        <v>999</v>
      </c>
      <c r="C288">
        <f>'3_Sottoscrizione'!D80</f>
        <v>0</v>
      </c>
    </row>
    <row r="289" spans="1:3" x14ac:dyDescent="0.35">
      <c r="A289">
        <v>55</v>
      </c>
      <c r="B289">
        <v>55</v>
      </c>
      <c r="C289">
        <f>'3_Sottoscrizione'!C81</f>
        <v>0</v>
      </c>
    </row>
    <row r="290" spans="1:3" x14ac:dyDescent="0.35">
      <c r="A290">
        <v>55</v>
      </c>
      <c r="B290" t="s">
        <v>1000</v>
      </c>
      <c r="C290">
        <f>'3_Sottoscrizione'!D81</f>
        <v>0</v>
      </c>
    </row>
    <row r="291" spans="1:3" x14ac:dyDescent="0.35">
      <c r="A291">
        <v>56</v>
      </c>
      <c r="B291">
        <v>56</v>
      </c>
      <c r="C291">
        <f>'3_Sottoscrizione'!C82</f>
        <v>0</v>
      </c>
    </row>
    <row r="292" spans="1:3" x14ac:dyDescent="0.35">
      <c r="A292">
        <v>56</v>
      </c>
      <c r="B292" t="s">
        <v>1001</v>
      </c>
      <c r="C292">
        <f>'3_Sottoscrizione'!D82</f>
        <v>0</v>
      </c>
    </row>
    <row r="293" spans="1:3" x14ac:dyDescent="0.35">
      <c r="A293">
        <v>57</v>
      </c>
      <c r="B293">
        <v>57</v>
      </c>
      <c r="C293">
        <f>'3_Sottoscrizione'!C83</f>
        <v>0</v>
      </c>
    </row>
    <row r="294" spans="1:3" x14ac:dyDescent="0.35">
      <c r="A294">
        <v>57</v>
      </c>
      <c r="B294" t="s">
        <v>1002</v>
      </c>
      <c r="C294">
        <f>'3_Sottoscrizione'!D83</f>
        <v>0</v>
      </c>
    </row>
    <row r="295" spans="1:3" x14ac:dyDescent="0.35">
      <c r="A295">
        <v>58</v>
      </c>
      <c r="B295" t="s">
        <v>1003</v>
      </c>
      <c r="C295">
        <f>'3_Sottoscrizione'!D84</f>
        <v>0</v>
      </c>
    </row>
    <row r="296" spans="1:3" x14ac:dyDescent="0.35">
      <c r="A296">
        <v>59</v>
      </c>
      <c r="B296" t="s">
        <v>1004</v>
      </c>
      <c r="C296">
        <f>'3_Sottoscrizione'!D85</f>
        <v>0</v>
      </c>
    </row>
    <row r="297" spans="1:3" x14ac:dyDescent="0.35">
      <c r="A297">
        <v>60</v>
      </c>
      <c r="B297" t="s">
        <v>1005</v>
      </c>
      <c r="C297">
        <f>'3_Sottoscrizione'!D86</f>
        <v>0</v>
      </c>
    </row>
    <row r="298" spans="1:3" x14ac:dyDescent="0.35">
      <c r="A298">
        <v>61</v>
      </c>
      <c r="B298">
        <v>61</v>
      </c>
      <c r="C298">
        <f>'3_Sottoscrizione'!C90</f>
        <v>0</v>
      </c>
    </row>
    <row r="299" spans="1:3" x14ac:dyDescent="0.35">
      <c r="A299">
        <v>61</v>
      </c>
      <c r="B299" t="s">
        <v>1006</v>
      </c>
      <c r="C299">
        <f>'3_Sottoscrizione'!D90</f>
        <v>0</v>
      </c>
    </row>
    <row r="300" spans="1:3" x14ac:dyDescent="0.35">
      <c r="A300">
        <v>62</v>
      </c>
      <c r="B300">
        <v>62</v>
      </c>
      <c r="C300">
        <f>'3_Sottoscrizione'!C91</f>
        <v>0</v>
      </c>
    </row>
    <row r="301" spans="1:3" x14ac:dyDescent="0.35">
      <c r="A301">
        <v>62</v>
      </c>
      <c r="B301" t="s">
        <v>1007</v>
      </c>
      <c r="C301">
        <f>'3_Sottoscrizione'!D91</f>
        <v>0</v>
      </c>
    </row>
    <row r="302" spans="1:3" x14ac:dyDescent="0.35">
      <c r="A302">
        <v>63</v>
      </c>
      <c r="B302">
        <v>63</v>
      </c>
      <c r="C302">
        <f>'3_Sottoscrizione'!C92</f>
        <v>0</v>
      </c>
    </row>
    <row r="303" spans="1:3" x14ac:dyDescent="0.35">
      <c r="A303">
        <v>63</v>
      </c>
      <c r="B303" t="s">
        <v>1008</v>
      </c>
      <c r="C303">
        <f>'3_Sottoscrizione'!D92</f>
        <v>0</v>
      </c>
    </row>
    <row r="304" spans="1:3" x14ac:dyDescent="0.35">
      <c r="A304">
        <v>64</v>
      </c>
      <c r="B304">
        <v>64</v>
      </c>
      <c r="C304">
        <f>'3_Sottoscrizione'!C93</f>
        <v>0</v>
      </c>
    </row>
    <row r="305" spans="1:3" x14ac:dyDescent="0.35">
      <c r="A305">
        <v>64</v>
      </c>
      <c r="B305" t="s">
        <v>1009</v>
      </c>
      <c r="C305">
        <f>'3_Sottoscrizione'!D93</f>
        <v>0</v>
      </c>
    </row>
    <row r="306" spans="1:3" x14ac:dyDescent="0.35">
      <c r="A306">
        <v>65</v>
      </c>
      <c r="B306">
        <v>65</v>
      </c>
      <c r="C306">
        <f>'3_Sottoscrizione'!C94</f>
        <v>0</v>
      </c>
    </row>
    <row r="307" spans="1:3" x14ac:dyDescent="0.35">
      <c r="A307">
        <v>65</v>
      </c>
      <c r="B307" t="s">
        <v>1010</v>
      </c>
      <c r="C307">
        <f>'3_Sottoscrizione'!D94</f>
        <v>0</v>
      </c>
    </row>
    <row r="308" spans="1:3" x14ac:dyDescent="0.35">
      <c r="A308">
        <v>66</v>
      </c>
      <c r="B308">
        <v>66</v>
      </c>
      <c r="C308">
        <f>'3_Sottoscrizione'!C95</f>
        <v>0</v>
      </c>
    </row>
    <row r="309" spans="1:3" x14ac:dyDescent="0.35">
      <c r="A309">
        <v>66</v>
      </c>
      <c r="B309" t="s">
        <v>1011</v>
      </c>
      <c r="C309">
        <f>'3_Sottoscrizione'!D95</f>
        <v>0</v>
      </c>
    </row>
    <row r="310" spans="1:3" x14ac:dyDescent="0.35">
      <c r="A310">
        <v>67</v>
      </c>
      <c r="B310">
        <v>67</v>
      </c>
      <c r="C310">
        <f>'3_Sottoscrizione'!C96</f>
        <v>0</v>
      </c>
    </row>
    <row r="311" spans="1:3" x14ac:dyDescent="0.35">
      <c r="A311">
        <v>67</v>
      </c>
      <c r="B311" t="s">
        <v>1012</v>
      </c>
      <c r="C311">
        <f>'3_Sottoscrizione'!D96</f>
        <v>0</v>
      </c>
    </row>
    <row r="312" spans="1:3" x14ac:dyDescent="0.35">
      <c r="A312">
        <v>68</v>
      </c>
      <c r="B312">
        <v>68</v>
      </c>
      <c r="C312">
        <f>'3_Sottoscrizione'!C97</f>
        <v>0</v>
      </c>
    </row>
    <row r="313" spans="1:3" x14ac:dyDescent="0.35">
      <c r="A313">
        <v>68</v>
      </c>
      <c r="B313" t="s">
        <v>1013</v>
      </c>
      <c r="C313">
        <f>'3_Sottoscrizione'!D97</f>
        <v>0</v>
      </c>
    </row>
    <row r="314" spans="1:3" x14ac:dyDescent="0.35">
      <c r="A314">
        <v>69</v>
      </c>
      <c r="B314">
        <v>69</v>
      </c>
      <c r="C314">
        <f>'3_Sottoscrizione'!C100</f>
        <v>0</v>
      </c>
    </row>
    <row r="315" spans="1:3" x14ac:dyDescent="0.35">
      <c r="A315">
        <v>69</v>
      </c>
      <c r="B315" t="s">
        <v>1014</v>
      </c>
      <c r="C315">
        <f>'3_Sottoscrizione'!D100</f>
        <v>0</v>
      </c>
    </row>
    <row r="316" spans="1:3" x14ac:dyDescent="0.35">
      <c r="A316">
        <v>70</v>
      </c>
      <c r="B316">
        <v>70</v>
      </c>
      <c r="C316">
        <f>'3_Sottoscrizione'!C101</f>
        <v>0</v>
      </c>
    </row>
    <row r="317" spans="1:3" x14ac:dyDescent="0.35">
      <c r="A317">
        <v>70</v>
      </c>
      <c r="B317" t="s">
        <v>1015</v>
      </c>
      <c r="C317">
        <f>'3_Sottoscrizione'!D101</f>
        <v>0</v>
      </c>
    </row>
    <row r="318" spans="1:3" x14ac:dyDescent="0.35">
      <c r="A318">
        <v>71</v>
      </c>
      <c r="B318">
        <v>71</v>
      </c>
      <c r="C318">
        <f>'3_Sottoscrizione'!C103</f>
        <v>0</v>
      </c>
    </row>
    <row r="319" spans="1:3" x14ac:dyDescent="0.35">
      <c r="A319">
        <v>71</v>
      </c>
      <c r="B319" t="s">
        <v>1016</v>
      </c>
      <c r="C319">
        <f>'3_Sottoscrizione'!D103</f>
        <v>0</v>
      </c>
    </row>
    <row r="320" spans="1:3" x14ac:dyDescent="0.35">
      <c r="A320">
        <v>72</v>
      </c>
      <c r="B320">
        <v>72</v>
      </c>
      <c r="C320">
        <f>'3_Sottoscrizione'!C104</f>
        <v>0</v>
      </c>
    </row>
    <row r="321" spans="1:3" x14ac:dyDescent="0.35">
      <c r="A321">
        <v>72</v>
      </c>
      <c r="B321" t="s">
        <v>1017</v>
      </c>
      <c r="C321">
        <f>'3_Sottoscrizione'!D104</f>
        <v>0</v>
      </c>
    </row>
    <row r="322" spans="1:3" x14ac:dyDescent="0.35">
      <c r="A322">
        <v>73</v>
      </c>
      <c r="B322">
        <v>73</v>
      </c>
      <c r="C322">
        <f>'3_Sottoscrizione'!C106</f>
        <v>0</v>
      </c>
    </row>
    <row r="323" spans="1:3" x14ac:dyDescent="0.35">
      <c r="A323">
        <v>73</v>
      </c>
      <c r="B323" t="s">
        <v>1018</v>
      </c>
      <c r="C323" t="str">
        <f>'3_Sottoscrizione'!D106</f>
        <v>a</v>
      </c>
    </row>
    <row r="324" spans="1:3" x14ac:dyDescent="0.35">
      <c r="A324">
        <v>74</v>
      </c>
      <c r="B324">
        <v>74</v>
      </c>
      <c r="C324">
        <f>'3_Sottoscrizione'!C108</f>
        <v>0</v>
      </c>
    </row>
    <row r="325" spans="1:3" x14ac:dyDescent="0.35">
      <c r="A325">
        <v>74</v>
      </c>
      <c r="B325" t="s">
        <v>1019</v>
      </c>
      <c r="C325">
        <f>'3_Sottoscrizione'!D108</f>
        <v>0</v>
      </c>
    </row>
    <row r="326" spans="1:3" x14ac:dyDescent="0.35">
      <c r="A326">
        <v>75</v>
      </c>
      <c r="B326">
        <v>75</v>
      </c>
      <c r="C326">
        <f>'3_Sottoscrizione'!C109</f>
        <v>0</v>
      </c>
    </row>
    <row r="327" spans="1:3" x14ac:dyDescent="0.35">
      <c r="A327">
        <v>75</v>
      </c>
      <c r="B327" t="s">
        <v>1020</v>
      </c>
      <c r="C327">
        <f>'3_Sottoscrizione'!D109</f>
        <v>0</v>
      </c>
    </row>
    <row r="328" spans="1:3" x14ac:dyDescent="0.35">
      <c r="A328">
        <v>76</v>
      </c>
      <c r="B328">
        <v>76</v>
      </c>
      <c r="C328">
        <f>'3_Sottoscrizione'!C110</f>
        <v>0</v>
      </c>
    </row>
    <row r="329" spans="1:3" x14ac:dyDescent="0.35">
      <c r="A329">
        <v>76</v>
      </c>
      <c r="B329" t="s">
        <v>1021</v>
      </c>
      <c r="C329">
        <f>'3_Sottoscrizione'!D110</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tabColor rgb="FF92D050"/>
  </sheetPr>
  <dimension ref="B1:O46"/>
  <sheetViews>
    <sheetView workbookViewId="0"/>
  </sheetViews>
  <sheetFormatPr defaultColWidth="9.26953125" defaultRowHeight="14.65" customHeight="1" zeroHeight="1" x14ac:dyDescent="0.35"/>
  <cols>
    <col min="1" max="14" width="9.26953125" style="13" customWidth="1"/>
    <col min="15" max="15" width="9.26953125" style="13" hidden="1" customWidth="1"/>
    <col min="16" max="16383" width="0" style="13" hidden="1" customWidth="1"/>
    <col min="16384" max="16384" width="1.26953125" style="13" customWidth="1"/>
  </cols>
  <sheetData>
    <row r="1" spans="2:13" ht="14.5" x14ac:dyDescent="0.35"/>
    <row r="2" spans="2:13" ht="14.5" x14ac:dyDescent="0.35"/>
    <row r="3" spans="2:13" ht="40.5" customHeight="1" x14ac:dyDescent="0.35">
      <c r="B3" s="192" t="s">
        <v>204</v>
      </c>
      <c r="C3" s="193"/>
      <c r="D3" s="193"/>
      <c r="E3" s="193"/>
      <c r="F3" s="193"/>
      <c r="G3" s="193"/>
      <c r="H3" s="193"/>
      <c r="I3" s="193"/>
      <c r="J3" s="193"/>
      <c r="K3" s="193"/>
      <c r="L3" s="193"/>
      <c r="M3" s="194"/>
    </row>
    <row r="4" spans="2:13" ht="14.5" x14ac:dyDescent="0.35"/>
    <row r="5" spans="2:13" ht="14.5" x14ac:dyDescent="0.35"/>
    <row r="6" spans="2:13" ht="14.5" x14ac:dyDescent="0.35"/>
    <row r="7" spans="2:13" ht="14.5" x14ac:dyDescent="0.35"/>
    <row r="8" spans="2:13" ht="14.5" x14ac:dyDescent="0.35"/>
    <row r="9" spans="2:13" ht="14.5" x14ac:dyDescent="0.35"/>
    <row r="10" spans="2:13" ht="14.5" x14ac:dyDescent="0.35"/>
    <row r="11" spans="2:13" ht="14.5" x14ac:dyDescent="0.35"/>
    <row r="12" spans="2:13" ht="14.5" x14ac:dyDescent="0.35"/>
    <row r="13" spans="2:13" ht="14.5" x14ac:dyDescent="0.35"/>
    <row r="14" spans="2:13" ht="14.5" x14ac:dyDescent="0.35"/>
    <row r="15" spans="2:13" ht="14.5" x14ac:dyDescent="0.35"/>
    <row r="16" spans="2:13" ht="14.5" x14ac:dyDescent="0.35"/>
    <row r="17" ht="14.5" x14ac:dyDescent="0.35"/>
    <row r="18" ht="14.5" x14ac:dyDescent="0.35"/>
    <row r="19" ht="14.5" x14ac:dyDescent="0.35"/>
    <row r="20" ht="14.5" x14ac:dyDescent="0.35"/>
    <row r="21" ht="14.5" x14ac:dyDescent="0.35"/>
    <row r="22" ht="14.5" x14ac:dyDescent="0.35"/>
    <row r="23" ht="14.5" x14ac:dyDescent="0.35"/>
    <row r="24" ht="14.5" x14ac:dyDescent="0.35"/>
    <row r="25" ht="14.5" x14ac:dyDescent="0.35"/>
    <row r="26" ht="14.5" x14ac:dyDescent="0.35"/>
    <row r="27" ht="14.5" x14ac:dyDescent="0.35"/>
    <row r="28" ht="14.5" x14ac:dyDescent="0.35"/>
    <row r="29" ht="14.5" x14ac:dyDescent="0.35"/>
    <row r="30" ht="14.5" x14ac:dyDescent="0.35"/>
    <row r="31" ht="14.5" x14ac:dyDescent="0.35"/>
    <row r="32" ht="14.5" x14ac:dyDescent="0.35"/>
    <row r="33" ht="14.5" x14ac:dyDescent="0.35"/>
    <row r="34" ht="14.5" x14ac:dyDescent="0.35"/>
    <row r="35" ht="14.5" x14ac:dyDescent="0.35"/>
    <row r="36" ht="14.5" x14ac:dyDescent="0.35"/>
    <row r="37" ht="14.5" x14ac:dyDescent="0.35"/>
    <row r="38" ht="14.5" x14ac:dyDescent="0.35"/>
    <row r="39" ht="14.5" x14ac:dyDescent="0.35"/>
    <row r="40" ht="14.5" x14ac:dyDescent="0.35"/>
    <row r="41" ht="14.5" x14ac:dyDescent="0.35"/>
    <row r="42" ht="14.5" x14ac:dyDescent="0.35"/>
    <row r="43" ht="14.5" x14ac:dyDescent="0.35"/>
    <row r="44" ht="14.5" x14ac:dyDescent="0.35"/>
    <row r="45" ht="14.5" x14ac:dyDescent="0.35"/>
    <row r="46" ht="14.5" x14ac:dyDescent="0.35"/>
  </sheetData>
  <sheetProtection algorithmName="SHA-512" hashValue="Tim5gKODvEs6M4fzeb141GxYd5/WEqQ/CfRjiACiv7mgvpYY/HOlrstm84QxrK128NZxeK01hIma9giYD/xA+w==" saltValue="bKgkEGzcXUqUf6q3lueAUQ==" spinCount="100000" sheet="1" objects="1" scenarios="1"/>
  <mergeCells count="1">
    <mergeCell ref="B3:M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tabColor rgb="FFFFFF00"/>
  </sheetPr>
  <dimension ref="A1:T116"/>
  <sheetViews>
    <sheetView zoomScale="85" zoomScaleNormal="85" workbookViewId="0"/>
  </sheetViews>
  <sheetFormatPr defaultColWidth="9.26953125" defaultRowHeight="14.5" x14ac:dyDescent="0.35"/>
  <cols>
    <col min="1" max="1" width="9.26953125" style="16"/>
    <col min="2" max="2" width="5.453125" style="18" customWidth="1"/>
    <col min="3" max="3" width="87" style="16" customWidth="1"/>
    <col min="4" max="9" width="16.7265625" style="16" customWidth="1"/>
    <col min="10" max="10" width="9.26953125" style="16" customWidth="1"/>
    <col min="11" max="16384" width="9.26953125" style="16"/>
  </cols>
  <sheetData>
    <row r="1" spans="2:9" s="146" customFormat="1" ht="60.65" customHeight="1" x14ac:dyDescent="0.35">
      <c r="B1" s="200" t="s">
        <v>496</v>
      </c>
      <c r="C1" s="201"/>
      <c r="D1" s="201"/>
      <c r="E1" s="201"/>
      <c r="F1" s="201"/>
      <c r="G1" s="201"/>
      <c r="H1" s="201"/>
      <c r="I1" s="202"/>
    </row>
    <row r="2" spans="2:9" s="146" customFormat="1" x14ac:dyDescent="0.35"/>
    <row r="3" spans="2:9" s="146" customFormat="1" x14ac:dyDescent="0.35">
      <c r="D3" s="76"/>
      <c r="E3" s="76"/>
      <c r="F3" s="76"/>
      <c r="G3" s="76"/>
    </row>
    <row r="4" spans="2:9" s="146" customFormat="1" ht="15.5" x14ac:dyDescent="0.35">
      <c r="D4" s="76" t="s">
        <v>488</v>
      </c>
      <c r="E4" s="100"/>
      <c r="F4" s="76" t="s">
        <v>489</v>
      </c>
      <c r="G4" s="76"/>
    </row>
    <row r="5" spans="2:9" s="146" customFormat="1" x14ac:dyDescent="0.35">
      <c r="D5" s="76"/>
      <c r="E5" s="150"/>
      <c r="F5" s="76" t="s">
        <v>490</v>
      </c>
      <c r="G5" s="76"/>
    </row>
    <row r="6" spans="2:9" s="146" customFormat="1" x14ac:dyDescent="0.35">
      <c r="D6" s="76"/>
      <c r="E6" s="76"/>
      <c r="F6" s="76"/>
      <c r="G6" s="76"/>
    </row>
    <row r="7" spans="2:9" s="146" customFormat="1" x14ac:dyDescent="0.35"/>
    <row r="8" spans="2:9" ht="53.65" customHeight="1" x14ac:dyDescent="0.35">
      <c r="B8" s="200" t="s">
        <v>497</v>
      </c>
      <c r="C8" s="201"/>
      <c r="D8" s="201"/>
      <c r="E8" s="201"/>
      <c r="F8" s="201"/>
      <c r="G8" s="201"/>
      <c r="H8" s="201"/>
      <c r="I8" s="202"/>
    </row>
    <row r="9" spans="2:9" s="17" customFormat="1" ht="53.65" customHeight="1" x14ac:dyDescent="0.35">
      <c r="B9" s="19">
        <v>1</v>
      </c>
      <c r="C9" s="84" t="s">
        <v>550</v>
      </c>
      <c r="D9" s="136"/>
      <c r="E9" s="139"/>
      <c r="F9" s="139"/>
      <c r="G9" s="139"/>
      <c r="H9" s="139"/>
      <c r="I9" s="140"/>
    </row>
    <row r="10" spans="2:9" s="17" customFormat="1" ht="53.65" customHeight="1" x14ac:dyDescent="0.35">
      <c r="B10" s="141"/>
      <c r="C10" s="181" t="s">
        <v>527</v>
      </c>
      <c r="D10" s="139"/>
      <c r="E10" s="139"/>
      <c r="F10" s="139"/>
      <c r="G10" s="139"/>
      <c r="H10" s="139"/>
      <c r="I10" s="140"/>
    </row>
    <row r="11" spans="2:9" s="17" customFormat="1" ht="53.65" customHeight="1" x14ac:dyDescent="0.35">
      <c r="B11" s="141"/>
      <c r="C11" s="181" t="s">
        <v>528</v>
      </c>
      <c r="D11" s="139"/>
      <c r="E11" s="139"/>
      <c r="F11" s="139"/>
      <c r="G11" s="139"/>
      <c r="H11" s="139"/>
      <c r="I11" s="140"/>
    </row>
    <row r="12" spans="2:9" s="17" customFormat="1" ht="53.65" customHeight="1" x14ac:dyDescent="0.35">
      <c r="B12" s="141"/>
      <c r="C12" s="181" t="s">
        <v>529</v>
      </c>
      <c r="D12" s="215"/>
      <c r="E12" s="215"/>
      <c r="F12" s="215"/>
      <c r="G12" s="215"/>
      <c r="H12" s="215"/>
      <c r="I12" s="140"/>
    </row>
    <row r="13" spans="2:9" s="17" customFormat="1" ht="53.65" customHeight="1" x14ac:dyDescent="0.35">
      <c r="B13" s="19">
        <v>2</v>
      </c>
      <c r="C13" s="84" t="s">
        <v>552</v>
      </c>
      <c r="D13" s="136"/>
      <c r="E13" s="142"/>
      <c r="F13" s="139"/>
      <c r="G13" s="139"/>
      <c r="H13" s="139"/>
      <c r="I13" s="140"/>
    </row>
    <row r="14" spans="2:9" s="17" customFormat="1" ht="58" x14ac:dyDescent="0.35">
      <c r="B14" s="130">
        <v>3</v>
      </c>
      <c r="C14" s="79" t="s">
        <v>530</v>
      </c>
      <c r="D14" s="72" t="s">
        <v>308</v>
      </c>
      <c r="E14" s="142"/>
      <c r="F14" s="139"/>
      <c r="G14" s="139"/>
      <c r="H14" s="139"/>
      <c r="I14" s="140"/>
    </row>
    <row r="15" spans="2:9" ht="15.5" x14ac:dyDescent="0.35">
      <c r="B15" s="161"/>
      <c r="C15" s="79" t="s">
        <v>481</v>
      </c>
      <c r="D15" s="134" t="s">
        <v>300</v>
      </c>
      <c r="E15" s="142"/>
      <c r="F15" s="142"/>
      <c r="G15" s="142"/>
      <c r="H15" s="142"/>
      <c r="I15" s="143"/>
    </row>
    <row r="16" spans="2:9" ht="15.5" x14ac:dyDescent="0.35">
      <c r="B16" s="161"/>
      <c r="C16" s="80" t="s">
        <v>482</v>
      </c>
      <c r="D16" s="135" t="s">
        <v>300</v>
      </c>
      <c r="E16" s="142"/>
      <c r="F16" s="142"/>
      <c r="G16" s="142"/>
      <c r="H16" s="142"/>
      <c r="I16" s="143"/>
    </row>
    <row r="17" spans="2:9" ht="15.5" x14ac:dyDescent="0.35">
      <c r="B17" s="70"/>
      <c r="C17" s="81" t="s">
        <v>483</v>
      </c>
      <c r="D17" s="136" t="s">
        <v>300</v>
      </c>
      <c r="E17" s="142"/>
      <c r="F17" s="142"/>
      <c r="G17" s="142"/>
      <c r="H17" s="142"/>
      <c r="I17" s="143"/>
    </row>
    <row r="18" spans="2:9" s="17" customFormat="1" ht="53.65" customHeight="1" x14ac:dyDescent="0.35">
      <c r="B18" s="130">
        <v>4</v>
      </c>
      <c r="C18" s="132" t="s">
        <v>551</v>
      </c>
      <c r="D18" s="100"/>
      <c r="E18" s="142"/>
      <c r="F18" s="139"/>
      <c r="G18" s="139"/>
      <c r="H18" s="139"/>
      <c r="I18" s="140"/>
    </row>
    <row r="19" spans="2:9" s="17" customFormat="1" ht="58" x14ac:dyDescent="0.35">
      <c r="B19" s="130">
        <v>5</v>
      </c>
      <c r="C19" s="86" t="s">
        <v>531</v>
      </c>
      <c r="D19" s="160" t="s">
        <v>308</v>
      </c>
      <c r="E19" s="142"/>
      <c r="F19" s="139"/>
      <c r="G19" s="139"/>
      <c r="H19" s="139"/>
      <c r="I19" s="140"/>
    </row>
    <row r="20" spans="2:9" ht="18.75" customHeight="1" x14ac:dyDescent="0.35">
      <c r="B20" s="161"/>
      <c r="C20" s="77" t="s">
        <v>481</v>
      </c>
      <c r="D20" s="134" t="s">
        <v>300</v>
      </c>
      <c r="E20" s="197"/>
      <c r="F20" s="198"/>
      <c r="G20" s="199"/>
      <c r="H20" s="142"/>
      <c r="I20" s="143"/>
    </row>
    <row r="21" spans="2:9" ht="18.75" customHeight="1" x14ac:dyDescent="0.35">
      <c r="B21" s="161"/>
      <c r="C21" s="77" t="s">
        <v>482</v>
      </c>
      <c r="D21" s="135" t="s">
        <v>300</v>
      </c>
      <c r="E21" s="197"/>
      <c r="F21" s="198"/>
      <c r="G21" s="199"/>
      <c r="H21" s="142"/>
      <c r="I21" s="143"/>
    </row>
    <row r="22" spans="2:9" ht="18.75" customHeight="1" x14ac:dyDescent="0.35">
      <c r="B22" s="70"/>
      <c r="C22" s="78" t="s">
        <v>483</v>
      </c>
      <c r="D22" s="136" t="s">
        <v>300</v>
      </c>
      <c r="E22" s="197"/>
      <c r="F22" s="198"/>
      <c r="G22" s="199"/>
      <c r="H22" s="142"/>
      <c r="I22" s="143"/>
    </row>
    <row r="23" spans="2:9" s="17" customFormat="1" ht="53.65" customHeight="1" x14ac:dyDescent="0.35">
      <c r="B23" s="130">
        <v>6</v>
      </c>
      <c r="C23" s="84" t="s">
        <v>469</v>
      </c>
      <c r="D23" s="72" t="s">
        <v>308</v>
      </c>
      <c r="E23" s="139"/>
      <c r="F23" s="139"/>
      <c r="G23" s="139"/>
      <c r="H23" s="139"/>
      <c r="I23" s="140"/>
    </row>
    <row r="24" spans="2:9" ht="18.75" customHeight="1" x14ac:dyDescent="0.35">
      <c r="B24" s="161"/>
      <c r="C24" s="77" t="s">
        <v>484</v>
      </c>
      <c r="D24" s="135" t="s">
        <v>300</v>
      </c>
      <c r="E24" s="197"/>
      <c r="F24" s="198"/>
      <c r="G24" s="199"/>
      <c r="H24" s="142"/>
      <c r="I24" s="143"/>
    </row>
    <row r="25" spans="2:9" ht="18.75" customHeight="1" x14ac:dyDescent="0.35">
      <c r="B25" s="70"/>
      <c r="C25" s="78" t="s">
        <v>485</v>
      </c>
      <c r="D25" s="136" t="s">
        <v>300</v>
      </c>
      <c r="E25" s="197"/>
      <c r="F25" s="198"/>
      <c r="G25" s="199"/>
      <c r="H25" s="142"/>
      <c r="I25" s="143"/>
    </row>
    <row r="26" spans="2:9" s="17" customFormat="1" ht="53.65" customHeight="1" x14ac:dyDescent="0.35">
      <c r="B26" s="162">
        <v>7</v>
      </c>
      <c r="C26" s="69" t="s">
        <v>486</v>
      </c>
      <c r="D26" s="129" t="s">
        <v>308</v>
      </c>
      <c r="E26" s="151"/>
      <c r="F26" s="139"/>
      <c r="G26" s="139"/>
      <c r="H26" s="139"/>
      <c r="I26" s="140"/>
    </row>
    <row r="27" spans="2:9" ht="15.5" x14ac:dyDescent="0.35">
      <c r="B27" s="161"/>
      <c r="C27" s="79" t="s">
        <v>464</v>
      </c>
      <c r="D27" s="135" t="s">
        <v>300</v>
      </c>
      <c r="E27" s="142"/>
      <c r="F27" s="142"/>
      <c r="G27" s="142"/>
      <c r="H27" s="142"/>
      <c r="I27" s="143"/>
    </row>
    <row r="28" spans="2:9" ht="15.5" x14ac:dyDescent="0.35">
      <c r="B28" s="161"/>
      <c r="C28" s="80" t="s">
        <v>465</v>
      </c>
      <c r="D28" s="135" t="s">
        <v>300</v>
      </c>
      <c r="E28" s="142"/>
      <c r="F28" s="142"/>
      <c r="G28" s="142"/>
      <c r="H28" s="142"/>
      <c r="I28" s="143"/>
    </row>
    <row r="29" spans="2:9" ht="15.5" x14ac:dyDescent="0.35">
      <c r="B29" s="161"/>
      <c r="C29" s="80" t="s">
        <v>466</v>
      </c>
      <c r="D29" s="135" t="s">
        <v>300</v>
      </c>
      <c r="E29" s="142"/>
      <c r="F29" s="142"/>
      <c r="G29" s="142"/>
      <c r="H29" s="142"/>
      <c r="I29" s="143"/>
    </row>
    <row r="30" spans="2:9" ht="15.5" x14ac:dyDescent="0.35">
      <c r="B30" s="161"/>
      <c r="C30" s="80" t="s">
        <v>467</v>
      </c>
      <c r="D30" s="135" t="s">
        <v>300</v>
      </c>
      <c r="E30" s="142"/>
      <c r="F30" s="142"/>
      <c r="G30" s="142"/>
      <c r="H30" s="142"/>
      <c r="I30" s="143"/>
    </row>
    <row r="31" spans="2:9" ht="15.5" x14ac:dyDescent="0.35">
      <c r="B31" s="161"/>
      <c r="C31" s="80" t="s">
        <v>468</v>
      </c>
      <c r="D31" s="135" t="s">
        <v>300</v>
      </c>
      <c r="E31" s="142"/>
      <c r="F31" s="142"/>
      <c r="G31" s="142"/>
      <c r="H31" s="142"/>
      <c r="I31" s="143"/>
    </row>
    <row r="32" spans="2:9" ht="15.5" x14ac:dyDescent="0.35">
      <c r="B32" s="70"/>
      <c r="C32" s="81" t="s">
        <v>218</v>
      </c>
      <c r="D32" s="136" t="s">
        <v>300</v>
      </c>
      <c r="E32" s="197"/>
      <c r="F32" s="198"/>
      <c r="G32" s="199"/>
      <c r="H32" s="142"/>
      <c r="I32" s="143"/>
    </row>
    <row r="33" spans="2:20" ht="33.75" customHeight="1" x14ac:dyDescent="0.35">
      <c r="B33" s="164">
        <v>8</v>
      </c>
      <c r="C33" s="84" t="s">
        <v>509</v>
      </c>
      <c r="D33" s="136"/>
      <c r="E33" s="142"/>
      <c r="F33" s="142"/>
      <c r="G33" s="142"/>
      <c r="H33" s="142"/>
      <c r="I33" s="143"/>
    </row>
    <row r="34" spans="2:20" ht="51.75" customHeight="1" x14ac:dyDescent="0.35">
      <c r="B34" s="164">
        <v>9</v>
      </c>
      <c r="C34" s="86" t="s">
        <v>553</v>
      </c>
      <c r="D34" s="72" t="s">
        <v>308</v>
      </c>
      <c r="E34" s="142"/>
      <c r="F34" s="142"/>
      <c r="G34" s="142"/>
      <c r="H34" s="142"/>
      <c r="I34" s="143"/>
    </row>
    <row r="35" spans="2:20" ht="15.5" x14ac:dyDescent="0.35">
      <c r="B35" s="161"/>
      <c r="C35" s="132" t="s">
        <v>510</v>
      </c>
      <c r="D35" s="135" t="s">
        <v>300</v>
      </c>
      <c r="E35" s="142"/>
      <c r="F35" s="142"/>
      <c r="G35" s="142"/>
      <c r="H35" s="142"/>
      <c r="I35" s="143"/>
    </row>
    <row r="36" spans="2:20" ht="15.5" x14ac:dyDescent="0.35">
      <c r="B36" s="161"/>
      <c r="C36" s="69" t="s">
        <v>512</v>
      </c>
      <c r="D36" s="135" t="s">
        <v>300</v>
      </c>
      <c r="E36" s="142"/>
      <c r="F36" s="142"/>
      <c r="G36" s="142"/>
      <c r="H36" s="142"/>
      <c r="I36" s="143"/>
    </row>
    <row r="37" spans="2:20" ht="15.5" x14ac:dyDescent="0.35">
      <c r="B37" s="161"/>
      <c r="C37" s="69" t="s">
        <v>511</v>
      </c>
      <c r="D37" s="135" t="s">
        <v>300</v>
      </c>
      <c r="E37" s="142"/>
      <c r="F37" s="142"/>
      <c r="G37" s="142"/>
      <c r="H37" s="142"/>
      <c r="I37" s="143"/>
    </row>
    <row r="38" spans="2:20" ht="15.5" x14ac:dyDescent="0.35">
      <c r="B38" s="70"/>
      <c r="C38" s="163" t="s">
        <v>218</v>
      </c>
      <c r="D38" s="136" t="s">
        <v>300</v>
      </c>
      <c r="E38" s="197"/>
      <c r="F38" s="198"/>
      <c r="G38" s="199"/>
      <c r="H38" s="142"/>
      <c r="I38" s="143"/>
    </row>
    <row r="39" spans="2:20" ht="51.75" customHeight="1" x14ac:dyDescent="0.35">
      <c r="B39" s="164">
        <v>10</v>
      </c>
      <c r="C39" s="86" t="s">
        <v>513</v>
      </c>
      <c r="D39" s="72" t="s">
        <v>308</v>
      </c>
      <c r="E39" s="142"/>
      <c r="F39" s="142"/>
      <c r="G39" s="142"/>
      <c r="H39" s="142"/>
      <c r="I39" s="143"/>
    </row>
    <row r="40" spans="2:20" ht="15.5" x14ac:dyDescent="0.35">
      <c r="B40" s="161"/>
      <c r="C40" s="132" t="s">
        <v>514</v>
      </c>
      <c r="D40" s="135" t="s">
        <v>300</v>
      </c>
      <c r="E40" s="142"/>
      <c r="F40" s="142"/>
      <c r="G40" s="142"/>
      <c r="H40" s="142"/>
      <c r="I40" s="143"/>
    </row>
    <row r="41" spans="2:20" ht="15.5" x14ac:dyDescent="0.35">
      <c r="B41" s="161"/>
      <c r="C41" s="69" t="s">
        <v>515</v>
      </c>
      <c r="D41" s="135" t="s">
        <v>300</v>
      </c>
      <c r="E41" s="142"/>
      <c r="F41" s="142"/>
      <c r="G41" s="142"/>
      <c r="H41" s="142"/>
      <c r="I41" s="143"/>
    </row>
    <row r="42" spans="2:20" ht="15.5" x14ac:dyDescent="0.35">
      <c r="B42" s="161"/>
      <c r="C42" s="69" t="s">
        <v>516</v>
      </c>
      <c r="D42" s="135" t="s">
        <v>300</v>
      </c>
      <c r="E42" s="142"/>
      <c r="F42" s="142"/>
      <c r="G42" s="142"/>
      <c r="H42" s="142"/>
      <c r="I42" s="143"/>
    </row>
    <row r="43" spans="2:20" ht="15.5" x14ac:dyDescent="0.35">
      <c r="B43" s="70"/>
      <c r="C43" s="163" t="s">
        <v>218</v>
      </c>
      <c r="D43" s="136" t="s">
        <v>300</v>
      </c>
      <c r="E43" s="197"/>
      <c r="F43" s="198"/>
      <c r="G43" s="199"/>
      <c r="H43" s="144"/>
      <c r="I43" s="145"/>
    </row>
    <row r="44" spans="2:20" x14ac:dyDescent="0.35">
      <c r="B44" s="16"/>
    </row>
    <row r="45" spans="2:20" ht="84" customHeight="1" x14ac:dyDescent="0.35">
      <c r="B45" s="200" t="s">
        <v>498</v>
      </c>
      <c r="C45" s="201"/>
      <c r="D45" s="201"/>
      <c r="E45" s="201"/>
      <c r="F45" s="201"/>
      <c r="G45" s="201"/>
      <c r="H45" s="201"/>
      <c r="I45" s="202"/>
    </row>
    <row r="46" spans="2:20" ht="53.65" customHeight="1" x14ac:dyDescent="0.35">
      <c r="B46" s="21">
        <v>11</v>
      </c>
      <c r="C46" s="84" t="s">
        <v>554</v>
      </c>
      <c r="D46" s="136"/>
      <c r="E46" s="75"/>
      <c r="F46" s="75"/>
      <c r="G46" s="75"/>
      <c r="H46" s="75"/>
      <c r="I46" s="75"/>
    </row>
    <row r="47" spans="2:20" s="17" customFormat="1" ht="53.65" customHeight="1" x14ac:dyDescent="0.35">
      <c r="B47" s="141"/>
      <c r="C47" s="181" t="s">
        <v>532</v>
      </c>
      <c r="D47" s="139"/>
      <c r="E47" s="139"/>
      <c r="F47" s="139"/>
      <c r="G47" s="139"/>
      <c r="H47" s="139"/>
      <c r="I47" s="140"/>
    </row>
    <row r="48" spans="2:20" s="17" customFormat="1" ht="53.65" customHeight="1" x14ac:dyDescent="0.35">
      <c r="B48" s="207" t="s">
        <v>491</v>
      </c>
      <c r="C48" s="208"/>
      <c r="D48" s="208"/>
      <c r="E48" s="208"/>
      <c r="F48" s="208"/>
      <c r="G48" s="208"/>
      <c r="H48" s="208"/>
      <c r="I48" s="209"/>
      <c r="J48" s="16"/>
      <c r="K48" s="16"/>
      <c r="L48" s="16"/>
      <c r="M48" s="16"/>
      <c r="N48" s="16"/>
      <c r="O48" s="16"/>
      <c r="P48" s="16"/>
      <c r="Q48" s="16"/>
      <c r="R48" s="16"/>
      <c r="S48" s="16"/>
      <c r="T48" s="16"/>
    </row>
    <row r="49" spans="1:20" s="17" customFormat="1" ht="53.65" customHeight="1" x14ac:dyDescent="0.35">
      <c r="A49" s="16"/>
      <c r="B49" s="130">
        <v>12</v>
      </c>
      <c r="C49" s="86" t="s">
        <v>477</v>
      </c>
      <c r="D49" s="72" t="s">
        <v>308</v>
      </c>
      <c r="E49" s="75"/>
      <c r="F49" s="75"/>
      <c r="G49" s="75"/>
      <c r="H49" s="75"/>
      <c r="I49" s="75"/>
      <c r="J49" s="16"/>
      <c r="K49" s="16"/>
      <c r="L49" s="16"/>
      <c r="M49" s="16"/>
      <c r="N49" s="16"/>
      <c r="O49" s="16"/>
      <c r="P49" s="16"/>
      <c r="Q49" s="16"/>
      <c r="R49" s="16"/>
      <c r="S49" s="16"/>
      <c r="T49" s="16"/>
    </row>
    <row r="50" spans="1:20" s="17" customFormat="1" ht="15.5" x14ac:dyDescent="0.35">
      <c r="A50" s="16"/>
      <c r="B50" s="73"/>
      <c r="C50" s="91" t="s">
        <v>389</v>
      </c>
      <c r="D50" s="135" t="s">
        <v>300</v>
      </c>
      <c r="E50" s="75"/>
      <c r="F50" s="75"/>
      <c r="G50" s="75"/>
      <c r="H50" s="75"/>
      <c r="I50" s="75"/>
      <c r="J50" s="16"/>
      <c r="K50" s="16"/>
      <c r="L50" s="16"/>
      <c r="M50" s="16"/>
      <c r="N50" s="16"/>
      <c r="O50" s="16"/>
      <c r="P50" s="16"/>
      <c r="Q50" s="16"/>
      <c r="R50" s="16"/>
      <c r="S50" s="16"/>
      <c r="T50" s="16"/>
    </row>
    <row r="51" spans="1:20" s="17" customFormat="1" ht="15.5" x14ac:dyDescent="0.35">
      <c r="A51" s="16"/>
      <c r="B51" s="73"/>
      <c r="C51" s="91" t="s">
        <v>390</v>
      </c>
      <c r="D51" s="135" t="s">
        <v>300</v>
      </c>
      <c r="E51" s="75"/>
      <c r="F51" s="75"/>
      <c r="G51" s="75"/>
      <c r="H51" s="75"/>
      <c r="I51" s="75"/>
      <c r="J51" s="16"/>
      <c r="K51" s="16"/>
      <c r="L51" s="16"/>
      <c r="M51" s="16"/>
      <c r="N51" s="16"/>
      <c r="O51" s="16"/>
      <c r="P51" s="16"/>
      <c r="Q51" s="16"/>
      <c r="R51" s="16"/>
      <c r="S51" s="16"/>
      <c r="T51" s="16"/>
    </row>
    <row r="52" spans="1:20" s="17" customFormat="1" ht="15.5" x14ac:dyDescent="0.35">
      <c r="A52" s="16"/>
      <c r="B52" s="73"/>
      <c r="C52" s="91" t="s">
        <v>391</v>
      </c>
      <c r="D52" s="135" t="s">
        <v>300</v>
      </c>
      <c r="E52" s="75"/>
      <c r="F52" s="75"/>
      <c r="G52" s="75"/>
      <c r="H52" s="75"/>
      <c r="I52" s="75"/>
      <c r="J52" s="16"/>
      <c r="K52" s="16"/>
      <c r="L52" s="16"/>
      <c r="M52" s="16"/>
      <c r="N52" s="16"/>
      <c r="O52" s="16"/>
      <c r="P52" s="16"/>
      <c r="Q52" s="16"/>
      <c r="R52" s="16"/>
      <c r="S52" s="16"/>
      <c r="T52" s="16"/>
    </row>
    <row r="53" spans="1:20" s="17" customFormat="1" ht="15.5" x14ac:dyDescent="0.35">
      <c r="A53" s="16"/>
      <c r="B53" s="73"/>
      <c r="C53" s="91" t="s">
        <v>392</v>
      </c>
      <c r="D53" s="135" t="s">
        <v>300</v>
      </c>
      <c r="E53" s="75"/>
      <c r="F53" s="75"/>
      <c r="G53" s="75"/>
      <c r="H53" s="75"/>
      <c r="I53" s="75"/>
      <c r="J53" s="16"/>
      <c r="K53" s="16"/>
      <c r="L53" s="16"/>
      <c r="M53" s="16"/>
      <c r="N53" s="16"/>
      <c r="O53" s="16"/>
      <c r="P53" s="16"/>
      <c r="Q53" s="16"/>
      <c r="R53" s="16"/>
      <c r="S53" s="16"/>
      <c r="T53" s="16"/>
    </row>
    <row r="54" spans="1:20" s="17" customFormat="1" ht="48" x14ac:dyDescent="0.35">
      <c r="A54" s="16"/>
      <c r="B54" s="130">
        <v>13</v>
      </c>
      <c r="C54" s="86" t="s">
        <v>478</v>
      </c>
      <c r="D54" s="72" t="s">
        <v>308</v>
      </c>
      <c r="E54" s="75"/>
      <c r="F54" s="75"/>
      <c r="G54" s="75"/>
      <c r="H54" s="75"/>
      <c r="I54" s="75"/>
      <c r="J54" s="16"/>
      <c r="K54" s="16"/>
      <c r="L54" s="16"/>
      <c r="M54" s="16"/>
      <c r="N54" s="16"/>
      <c r="O54" s="16"/>
      <c r="P54" s="16"/>
      <c r="Q54" s="16"/>
      <c r="R54" s="16"/>
      <c r="S54" s="16"/>
      <c r="T54" s="16"/>
    </row>
    <row r="55" spans="1:20" s="17" customFormat="1" ht="15.5" x14ac:dyDescent="0.35">
      <c r="A55" s="16"/>
      <c r="B55" s="73"/>
      <c r="C55" s="91" t="s">
        <v>389</v>
      </c>
      <c r="D55" s="135" t="s">
        <v>300</v>
      </c>
      <c r="E55" s="75"/>
      <c r="F55" s="75"/>
      <c r="G55" s="75"/>
      <c r="H55" s="75"/>
      <c r="I55" s="75"/>
      <c r="J55" s="16"/>
      <c r="K55" s="16"/>
      <c r="L55" s="16"/>
      <c r="M55" s="16"/>
      <c r="N55" s="16"/>
      <c r="O55" s="16"/>
      <c r="P55" s="16"/>
      <c r="Q55" s="16"/>
      <c r="R55" s="16"/>
      <c r="S55" s="16"/>
      <c r="T55" s="16"/>
    </row>
    <row r="56" spans="1:20" s="17" customFormat="1" ht="15.5" x14ac:dyDescent="0.35">
      <c r="A56" s="16"/>
      <c r="B56" s="73"/>
      <c r="C56" s="91" t="s">
        <v>390</v>
      </c>
      <c r="D56" s="135" t="s">
        <v>300</v>
      </c>
      <c r="E56" s="75"/>
      <c r="F56" s="75"/>
      <c r="G56" s="75"/>
      <c r="H56" s="75"/>
      <c r="I56" s="75"/>
      <c r="J56" s="16"/>
      <c r="K56" s="16"/>
      <c r="L56" s="16"/>
      <c r="M56" s="16"/>
      <c r="N56" s="16"/>
      <c r="O56" s="16"/>
      <c r="P56" s="16"/>
      <c r="Q56" s="16"/>
      <c r="R56" s="16"/>
      <c r="S56" s="16"/>
      <c r="T56" s="16"/>
    </row>
    <row r="57" spans="1:20" s="17" customFormat="1" ht="15.5" x14ac:dyDescent="0.35">
      <c r="A57" s="16"/>
      <c r="B57" s="73"/>
      <c r="C57" s="91" t="s">
        <v>391</v>
      </c>
      <c r="D57" s="135" t="s">
        <v>300</v>
      </c>
      <c r="E57" s="75"/>
      <c r="F57" s="75"/>
      <c r="G57" s="75"/>
      <c r="H57" s="75"/>
      <c r="I57" s="75"/>
      <c r="J57" s="16"/>
      <c r="K57" s="16"/>
      <c r="L57" s="16"/>
      <c r="M57" s="16"/>
      <c r="N57" s="16"/>
      <c r="O57" s="16"/>
      <c r="P57" s="16"/>
      <c r="Q57" s="16"/>
      <c r="R57" s="16"/>
      <c r="S57" s="16"/>
      <c r="T57" s="16"/>
    </row>
    <row r="58" spans="1:20" s="17" customFormat="1" ht="15.5" x14ac:dyDescent="0.35">
      <c r="A58" s="16"/>
      <c r="B58" s="73"/>
      <c r="C58" s="91" t="s">
        <v>392</v>
      </c>
      <c r="D58" s="135" t="s">
        <v>300</v>
      </c>
      <c r="E58" s="75"/>
      <c r="F58" s="75"/>
      <c r="G58" s="75"/>
      <c r="H58" s="75"/>
      <c r="I58" s="75"/>
      <c r="J58" s="16"/>
      <c r="K58" s="16"/>
      <c r="L58" s="16"/>
      <c r="M58" s="16"/>
      <c r="N58" s="16"/>
      <c r="O58" s="16"/>
      <c r="P58" s="16"/>
      <c r="Q58" s="16"/>
      <c r="R58" s="16"/>
      <c r="S58" s="16"/>
      <c r="T58" s="16"/>
    </row>
    <row r="59" spans="1:20" s="17" customFormat="1" ht="48" x14ac:dyDescent="0.35">
      <c r="A59" s="16"/>
      <c r="B59" s="130">
        <v>14</v>
      </c>
      <c r="C59" s="86" t="s">
        <v>479</v>
      </c>
      <c r="D59" s="72" t="s">
        <v>308</v>
      </c>
      <c r="E59" s="75"/>
      <c r="F59" s="75"/>
      <c r="G59" s="75"/>
      <c r="H59" s="75"/>
      <c r="I59" s="75"/>
      <c r="J59" s="16"/>
      <c r="K59" s="16"/>
      <c r="L59" s="16"/>
      <c r="M59" s="16"/>
      <c r="N59" s="16"/>
      <c r="O59" s="16"/>
      <c r="P59" s="16"/>
      <c r="Q59" s="16"/>
      <c r="R59" s="16"/>
      <c r="S59" s="16"/>
      <c r="T59" s="16"/>
    </row>
    <row r="60" spans="1:20" s="17" customFormat="1" ht="15.5" x14ac:dyDescent="0.35">
      <c r="A60" s="16"/>
      <c r="B60" s="73"/>
      <c r="C60" s="91" t="s">
        <v>389</v>
      </c>
      <c r="D60" s="135" t="s">
        <v>300</v>
      </c>
      <c r="E60" s="75"/>
      <c r="F60" s="75"/>
      <c r="G60" s="75"/>
      <c r="H60" s="75"/>
      <c r="I60" s="75"/>
      <c r="J60" s="16"/>
      <c r="K60" s="16"/>
      <c r="L60" s="16"/>
      <c r="M60" s="16"/>
      <c r="N60" s="16"/>
      <c r="O60" s="16"/>
      <c r="P60" s="16"/>
      <c r="Q60" s="16"/>
      <c r="R60" s="16"/>
      <c r="S60" s="16"/>
      <c r="T60" s="16"/>
    </row>
    <row r="61" spans="1:20" s="17" customFormat="1" ht="15.5" x14ac:dyDescent="0.35">
      <c r="A61" s="16"/>
      <c r="B61" s="73"/>
      <c r="C61" s="91" t="s">
        <v>390</v>
      </c>
      <c r="D61" s="135" t="s">
        <v>300</v>
      </c>
      <c r="E61" s="75"/>
      <c r="F61" s="75"/>
      <c r="G61" s="75"/>
      <c r="H61" s="75"/>
      <c r="I61" s="75"/>
      <c r="J61" s="16"/>
      <c r="K61" s="16"/>
      <c r="L61" s="16"/>
      <c r="M61" s="16"/>
      <c r="N61" s="16"/>
      <c r="O61" s="16"/>
      <c r="P61" s="16"/>
      <c r="Q61" s="16"/>
      <c r="R61" s="16"/>
      <c r="S61" s="16"/>
      <c r="T61" s="16"/>
    </row>
    <row r="62" spans="1:20" s="17" customFormat="1" ht="15.5" x14ac:dyDescent="0.35">
      <c r="A62" s="16"/>
      <c r="B62" s="73"/>
      <c r="C62" s="91" t="s">
        <v>391</v>
      </c>
      <c r="D62" s="135" t="s">
        <v>300</v>
      </c>
      <c r="E62" s="75"/>
      <c r="F62" s="75"/>
      <c r="G62" s="75"/>
      <c r="H62" s="75"/>
      <c r="I62" s="75"/>
      <c r="J62" s="16"/>
      <c r="K62" s="16"/>
      <c r="L62" s="16"/>
      <c r="M62" s="16"/>
      <c r="N62" s="16"/>
      <c r="O62" s="16"/>
      <c r="P62" s="16"/>
      <c r="Q62" s="16"/>
      <c r="R62" s="16"/>
      <c r="S62" s="16"/>
      <c r="T62" s="16"/>
    </row>
    <row r="63" spans="1:20" s="17" customFormat="1" ht="15.5" x14ac:dyDescent="0.35">
      <c r="A63" s="16"/>
      <c r="B63" s="73"/>
      <c r="C63" s="91" t="s">
        <v>392</v>
      </c>
      <c r="D63" s="135" t="s">
        <v>300</v>
      </c>
      <c r="E63" s="75"/>
      <c r="F63" s="75"/>
      <c r="G63" s="75"/>
      <c r="H63" s="75"/>
      <c r="I63" s="75"/>
      <c r="J63" s="16"/>
      <c r="K63" s="16"/>
      <c r="L63" s="16"/>
      <c r="M63" s="16"/>
      <c r="N63" s="16"/>
      <c r="O63" s="16"/>
      <c r="P63" s="16"/>
      <c r="Q63" s="16"/>
      <c r="R63" s="16"/>
      <c r="S63" s="16"/>
      <c r="T63" s="16"/>
    </row>
    <row r="64" spans="1:20" s="17" customFormat="1" ht="48" x14ac:dyDescent="0.35">
      <c r="A64" s="16"/>
      <c r="B64" s="130">
        <v>15</v>
      </c>
      <c r="C64" s="86" t="s">
        <v>480</v>
      </c>
      <c r="D64" s="72" t="s">
        <v>308</v>
      </c>
      <c r="E64" s="75"/>
      <c r="F64" s="75"/>
      <c r="G64" s="75"/>
      <c r="H64" s="75"/>
      <c r="I64" s="75"/>
      <c r="J64" s="16"/>
      <c r="K64" s="16"/>
      <c r="L64" s="16"/>
      <c r="M64" s="16"/>
      <c r="N64" s="16"/>
      <c r="O64" s="16"/>
      <c r="P64" s="16"/>
      <c r="Q64" s="16"/>
      <c r="R64" s="16"/>
      <c r="S64" s="16"/>
      <c r="T64" s="16"/>
    </row>
    <row r="65" spans="1:20" s="17" customFormat="1" ht="15.5" x14ac:dyDescent="0.35">
      <c r="A65" s="16"/>
      <c r="B65" s="73"/>
      <c r="C65" s="91" t="s">
        <v>389</v>
      </c>
      <c r="D65" s="135" t="s">
        <v>300</v>
      </c>
      <c r="E65" s="75"/>
      <c r="F65" s="75"/>
      <c r="G65" s="75"/>
      <c r="H65" s="75"/>
      <c r="I65" s="75"/>
      <c r="J65" s="16"/>
      <c r="K65" s="16"/>
      <c r="L65" s="16"/>
      <c r="M65" s="16"/>
      <c r="N65" s="16"/>
      <c r="O65" s="16"/>
      <c r="P65" s="16"/>
      <c r="Q65" s="16"/>
      <c r="R65" s="16"/>
      <c r="S65" s="16"/>
      <c r="T65" s="16"/>
    </row>
    <row r="66" spans="1:20" s="17" customFormat="1" ht="15.5" x14ac:dyDescent="0.35">
      <c r="A66" s="16"/>
      <c r="B66" s="73"/>
      <c r="C66" s="91" t="s">
        <v>390</v>
      </c>
      <c r="D66" s="135" t="s">
        <v>300</v>
      </c>
      <c r="E66" s="75"/>
      <c r="F66" s="75"/>
      <c r="G66" s="75"/>
      <c r="H66" s="75"/>
      <c r="I66" s="75"/>
      <c r="J66" s="16"/>
      <c r="K66" s="16"/>
      <c r="L66" s="16"/>
      <c r="M66" s="16"/>
      <c r="N66" s="16"/>
      <c r="O66" s="16"/>
      <c r="P66" s="16"/>
      <c r="Q66" s="16"/>
      <c r="R66" s="16"/>
      <c r="S66" s="16"/>
      <c r="T66" s="16"/>
    </row>
    <row r="67" spans="1:20" s="17" customFormat="1" ht="15.5" x14ac:dyDescent="0.35">
      <c r="A67" s="16"/>
      <c r="B67" s="73"/>
      <c r="C67" s="91" t="s">
        <v>391</v>
      </c>
      <c r="D67" s="135" t="s">
        <v>300</v>
      </c>
      <c r="E67" s="75"/>
      <c r="F67" s="75"/>
      <c r="G67" s="75"/>
      <c r="H67" s="75"/>
      <c r="I67" s="75"/>
      <c r="J67" s="16"/>
      <c r="K67" s="16"/>
      <c r="L67" s="16"/>
      <c r="M67" s="16"/>
      <c r="N67" s="16"/>
      <c r="O67" s="16"/>
      <c r="P67" s="16"/>
      <c r="Q67" s="16"/>
      <c r="R67" s="16"/>
      <c r="S67" s="16"/>
      <c r="T67" s="16"/>
    </row>
    <row r="68" spans="1:20" s="17" customFormat="1" ht="15.5" x14ac:dyDescent="0.35">
      <c r="A68" s="16"/>
      <c r="B68" s="73"/>
      <c r="C68" s="91" t="s">
        <v>392</v>
      </c>
      <c r="D68" s="135" t="s">
        <v>300</v>
      </c>
      <c r="E68" s="75"/>
      <c r="F68" s="75"/>
      <c r="G68" s="75"/>
      <c r="H68" s="75"/>
      <c r="I68" s="75"/>
      <c r="J68" s="16"/>
      <c r="K68" s="16"/>
      <c r="L68" s="16"/>
      <c r="M68" s="16"/>
      <c r="N68" s="16"/>
      <c r="O68" s="16"/>
      <c r="P68" s="16"/>
      <c r="Q68" s="16"/>
      <c r="R68" s="16"/>
      <c r="S68" s="16"/>
      <c r="T68" s="16"/>
    </row>
    <row r="69" spans="1:20" s="17" customFormat="1" ht="53.65" customHeight="1" x14ac:dyDescent="0.35">
      <c r="A69" s="16"/>
      <c r="B69" s="195">
        <v>16</v>
      </c>
      <c r="C69" s="203" t="s">
        <v>476</v>
      </c>
      <c r="D69" s="205" t="s">
        <v>308</v>
      </c>
      <c r="E69" s="206"/>
      <c r="F69" s="75"/>
      <c r="G69" s="75"/>
      <c r="H69" s="75"/>
      <c r="I69" s="75"/>
      <c r="J69" s="16"/>
      <c r="K69" s="16"/>
      <c r="L69" s="16"/>
      <c r="M69" s="16"/>
      <c r="N69" s="16"/>
      <c r="O69" s="16"/>
      <c r="P69" s="16"/>
      <c r="Q69" s="16"/>
      <c r="R69" s="16"/>
      <c r="S69" s="16"/>
      <c r="T69" s="16"/>
    </row>
    <row r="70" spans="1:20" s="17" customFormat="1" ht="53.65" customHeight="1" x14ac:dyDescent="0.35">
      <c r="A70" s="16"/>
      <c r="B70" s="196"/>
      <c r="C70" s="204"/>
      <c r="D70" s="92" t="s">
        <v>393</v>
      </c>
      <c r="E70" s="82" t="s">
        <v>394</v>
      </c>
      <c r="F70" s="75"/>
      <c r="G70" s="75"/>
      <c r="H70" s="75"/>
      <c r="I70" s="75"/>
      <c r="J70" s="16"/>
      <c r="K70" s="16"/>
      <c r="L70" s="16"/>
      <c r="M70" s="16"/>
      <c r="N70" s="16"/>
      <c r="O70" s="16"/>
      <c r="P70" s="16"/>
      <c r="Q70" s="16"/>
      <c r="R70" s="16"/>
      <c r="S70" s="16"/>
      <c r="T70" s="16"/>
    </row>
    <row r="71" spans="1:20" s="17" customFormat="1" ht="15.5" x14ac:dyDescent="0.35">
      <c r="A71" s="16"/>
      <c r="B71" s="73"/>
      <c r="C71" s="91" t="s">
        <v>473</v>
      </c>
      <c r="D71" s="134" t="s">
        <v>300</v>
      </c>
      <c r="E71" s="135" t="s">
        <v>300</v>
      </c>
      <c r="F71" s="75"/>
      <c r="G71" s="75"/>
      <c r="H71" s="75"/>
      <c r="I71" s="75"/>
      <c r="J71" s="16"/>
      <c r="K71" s="16"/>
      <c r="L71" s="16"/>
      <c r="M71" s="16"/>
      <c r="N71" s="16"/>
      <c r="O71" s="16"/>
      <c r="P71" s="16"/>
      <c r="Q71" s="16"/>
      <c r="R71" s="16"/>
      <c r="S71" s="16"/>
      <c r="T71" s="16"/>
    </row>
    <row r="72" spans="1:20" s="17" customFormat="1" ht="15.5" x14ac:dyDescent="0.35">
      <c r="A72" s="16"/>
      <c r="B72" s="73"/>
      <c r="C72" s="91" t="s">
        <v>474</v>
      </c>
      <c r="D72" s="135" t="s">
        <v>300</v>
      </c>
      <c r="E72" s="135" t="s">
        <v>300</v>
      </c>
      <c r="F72" s="75"/>
      <c r="G72" s="75"/>
      <c r="H72" s="75"/>
      <c r="I72" s="75"/>
      <c r="J72" s="16"/>
      <c r="K72" s="16"/>
      <c r="L72" s="16"/>
      <c r="M72" s="16"/>
      <c r="N72" s="16"/>
      <c r="O72" s="16"/>
      <c r="P72" s="16"/>
      <c r="Q72" s="16"/>
      <c r="R72" s="16"/>
      <c r="S72" s="16"/>
      <c r="T72" s="16"/>
    </row>
    <row r="73" spans="1:20" s="17" customFormat="1" ht="15.5" x14ac:dyDescent="0.35">
      <c r="A73" s="16"/>
      <c r="B73" s="73"/>
      <c r="C73" s="91" t="s">
        <v>475</v>
      </c>
      <c r="D73" s="135" t="s">
        <v>300</v>
      </c>
      <c r="E73" s="135" t="s">
        <v>300</v>
      </c>
      <c r="F73" s="75"/>
      <c r="G73" s="75"/>
      <c r="H73" s="75"/>
      <c r="I73" s="75"/>
      <c r="J73" s="16"/>
      <c r="K73" s="16"/>
      <c r="L73" s="16"/>
      <c r="M73" s="16"/>
      <c r="N73" s="16"/>
      <c r="O73" s="16"/>
      <c r="P73" s="16"/>
      <c r="Q73" s="16"/>
      <c r="R73" s="16"/>
      <c r="S73" s="16"/>
      <c r="T73" s="16"/>
    </row>
    <row r="74" spans="1:20" s="17" customFormat="1" ht="15.5" x14ac:dyDescent="0.35">
      <c r="A74" s="16"/>
      <c r="B74" s="74"/>
      <c r="C74" s="91" t="s">
        <v>218</v>
      </c>
      <c r="D74" s="136" t="s">
        <v>300</v>
      </c>
      <c r="E74" s="135" t="s">
        <v>300</v>
      </c>
      <c r="F74" s="216"/>
      <c r="G74" s="217"/>
      <c r="H74" s="218"/>
      <c r="I74" s="75"/>
      <c r="J74" s="16"/>
      <c r="K74" s="16"/>
      <c r="L74" s="16"/>
      <c r="M74" s="16"/>
      <c r="N74" s="16"/>
      <c r="O74" s="16"/>
      <c r="P74" s="16"/>
      <c r="Q74" s="16"/>
      <c r="R74" s="16"/>
      <c r="S74" s="16"/>
      <c r="T74" s="16"/>
    </row>
    <row r="75" spans="1:20" s="17" customFormat="1" ht="58" x14ac:dyDescent="0.35">
      <c r="A75" s="16"/>
      <c r="B75" s="83">
        <v>17</v>
      </c>
      <c r="C75" s="84" t="s">
        <v>492</v>
      </c>
      <c r="D75" s="210"/>
      <c r="E75" s="211"/>
      <c r="F75" s="211"/>
      <c r="G75" s="211"/>
      <c r="H75" s="211"/>
      <c r="I75" s="75"/>
      <c r="J75" s="16"/>
      <c r="K75" s="16"/>
      <c r="L75" s="16"/>
      <c r="M75" s="16"/>
      <c r="N75" s="16"/>
      <c r="O75" s="16"/>
      <c r="P75" s="16"/>
      <c r="Q75" s="16"/>
      <c r="R75" s="16"/>
      <c r="S75" s="16"/>
      <c r="T75" s="16"/>
    </row>
    <row r="76" spans="1:20" s="17" customFormat="1" ht="53.65" customHeight="1" x14ac:dyDescent="0.35">
      <c r="B76" s="207" t="s">
        <v>487</v>
      </c>
      <c r="C76" s="208"/>
      <c r="D76" s="208"/>
      <c r="E76" s="208"/>
      <c r="F76" s="208"/>
      <c r="G76" s="208"/>
      <c r="H76" s="208"/>
      <c r="I76" s="209"/>
      <c r="J76" s="16"/>
      <c r="K76" s="16"/>
      <c r="L76" s="16"/>
      <c r="M76" s="16"/>
      <c r="N76" s="16"/>
      <c r="O76" s="16"/>
      <c r="P76" s="16"/>
      <c r="Q76" s="16"/>
      <c r="R76" s="16"/>
      <c r="S76" s="16"/>
      <c r="T76" s="16"/>
    </row>
    <row r="77" spans="1:20" ht="48" x14ac:dyDescent="0.35">
      <c r="B77" s="153">
        <v>18</v>
      </c>
      <c r="C77" s="78" t="s">
        <v>470</v>
      </c>
      <c r="D77" s="129" t="s">
        <v>308</v>
      </c>
      <c r="E77" s="75"/>
      <c r="F77" s="75"/>
      <c r="G77" s="75"/>
      <c r="H77" s="75"/>
      <c r="I77" s="75"/>
    </row>
    <row r="78" spans="1:20" ht="15.5" x14ac:dyDescent="0.35">
      <c r="B78" s="73"/>
      <c r="C78" s="91" t="s">
        <v>389</v>
      </c>
      <c r="D78" s="135" t="s">
        <v>300</v>
      </c>
      <c r="E78" s="75"/>
      <c r="F78" s="75"/>
      <c r="G78" s="75"/>
      <c r="H78" s="75"/>
      <c r="I78" s="75"/>
    </row>
    <row r="79" spans="1:20" ht="15.5" x14ac:dyDescent="0.35">
      <c r="B79" s="73"/>
      <c r="C79" s="91" t="s">
        <v>390</v>
      </c>
      <c r="D79" s="135" t="s">
        <v>300</v>
      </c>
      <c r="E79" s="75"/>
      <c r="F79" s="75"/>
      <c r="G79" s="75"/>
      <c r="H79" s="75"/>
      <c r="I79" s="75"/>
    </row>
    <row r="80" spans="1:20" ht="15.5" x14ac:dyDescent="0.35">
      <c r="B80" s="73"/>
      <c r="C80" s="91" t="s">
        <v>391</v>
      </c>
      <c r="D80" s="135" t="s">
        <v>300</v>
      </c>
      <c r="E80" s="75"/>
      <c r="F80" s="75"/>
      <c r="G80" s="75"/>
      <c r="H80" s="75"/>
      <c r="I80" s="75"/>
    </row>
    <row r="81" spans="2:9" ht="15.5" x14ac:dyDescent="0.35">
      <c r="B81" s="74"/>
      <c r="C81" s="91" t="s">
        <v>392</v>
      </c>
      <c r="D81" s="135" t="s">
        <v>300</v>
      </c>
      <c r="E81" s="75"/>
      <c r="F81" s="75"/>
      <c r="G81" s="75"/>
      <c r="H81" s="75"/>
      <c r="I81" s="75"/>
    </row>
    <row r="82" spans="2:9" ht="60" customHeight="1" x14ac:dyDescent="0.35">
      <c r="B82" s="130">
        <v>19</v>
      </c>
      <c r="C82" s="20" t="s">
        <v>533</v>
      </c>
      <c r="D82" s="72" t="s">
        <v>308</v>
      </c>
      <c r="E82" s="75"/>
      <c r="F82" s="75"/>
      <c r="G82" s="75"/>
      <c r="H82" s="75"/>
      <c r="I82" s="75"/>
    </row>
    <row r="83" spans="2:9" ht="15.5" x14ac:dyDescent="0.35">
      <c r="B83" s="73"/>
      <c r="C83" s="79" t="s">
        <v>310</v>
      </c>
      <c r="D83" s="135" t="s">
        <v>300</v>
      </c>
      <c r="E83" s="75"/>
      <c r="F83" s="75"/>
      <c r="G83" s="75"/>
      <c r="H83" s="75"/>
      <c r="I83" s="75"/>
    </row>
    <row r="84" spans="2:9" ht="15.5" x14ac:dyDescent="0.35">
      <c r="B84" s="73"/>
      <c r="C84" s="80" t="s">
        <v>313</v>
      </c>
      <c r="D84" s="135" t="s">
        <v>300</v>
      </c>
      <c r="E84" s="75"/>
      <c r="F84" s="75"/>
      <c r="G84" s="75"/>
      <c r="H84" s="75"/>
      <c r="I84" s="75"/>
    </row>
    <row r="85" spans="2:9" ht="15.5" x14ac:dyDescent="0.35">
      <c r="B85" s="73"/>
      <c r="C85" s="80" t="s">
        <v>361</v>
      </c>
      <c r="D85" s="135" t="s">
        <v>300</v>
      </c>
      <c r="E85" s="75"/>
      <c r="F85" s="75"/>
      <c r="G85" s="75"/>
      <c r="H85" s="75"/>
      <c r="I85" s="75"/>
    </row>
    <row r="86" spans="2:9" ht="15.5" x14ac:dyDescent="0.35">
      <c r="B86" s="73"/>
      <c r="C86" s="80" t="s">
        <v>362</v>
      </c>
      <c r="D86" s="135" t="s">
        <v>300</v>
      </c>
      <c r="E86" s="75"/>
      <c r="F86" s="75"/>
      <c r="G86" s="75"/>
      <c r="H86" s="75"/>
      <c r="I86" s="75"/>
    </row>
    <row r="87" spans="2:9" ht="15.5" x14ac:dyDescent="0.35">
      <c r="B87" s="73"/>
      <c r="C87" s="80" t="s">
        <v>312</v>
      </c>
      <c r="D87" s="135" t="s">
        <v>300</v>
      </c>
      <c r="E87" s="75"/>
      <c r="F87" s="75"/>
      <c r="G87" s="75"/>
      <c r="H87" s="75"/>
      <c r="I87" s="75"/>
    </row>
    <row r="88" spans="2:9" ht="15.5" x14ac:dyDescent="0.35">
      <c r="B88" s="73"/>
      <c r="C88" s="80" t="s">
        <v>378</v>
      </c>
      <c r="D88" s="135" t="s">
        <v>300</v>
      </c>
      <c r="E88" s="75"/>
      <c r="F88" s="75"/>
      <c r="G88" s="75"/>
      <c r="H88" s="75"/>
      <c r="I88" s="75"/>
    </row>
    <row r="89" spans="2:9" ht="15.5" x14ac:dyDescent="0.35">
      <c r="B89" s="73"/>
      <c r="C89" s="80" t="s">
        <v>314</v>
      </c>
      <c r="D89" s="135" t="s">
        <v>300</v>
      </c>
      <c r="E89" s="75"/>
      <c r="F89" s="75"/>
      <c r="G89" s="75"/>
      <c r="H89" s="75"/>
      <c r="I89" s="75"/>
    </row>
    <row r="90" spans="2:9" ht="15.5" x14ac:dyDescent="0.35">
      <c r="B90" s="74"/>
      <c r="C90" s="81" t="s">
        <v>218</v>
      </c>
      <c r="D90" s="135" t="s">
        <v>300</v>
      </c>
      <c r="E90" s="216"/>
      <c r="F90" s="217"/>
      <c r="G90" s="218"/>
      <c r="H90" s="75"/>
      <c r="I90" s="75"/>
    </row>
    <row r="91" spans="2:9" ht="53.25" customHeight="1" x14ac:dyDescent="0.35">
      <c r="B91" s="152">
        <v>20</v>
      </c>
      <c r="C91" s="86" t="s">
        <v>471</v>
      </c>
      <c r="D91" s="72" t="s">
        <v>308</v>
      </c>
      <c r="E91" s="75"/>
      <c r="F91" s="75"/>
      <c r="G91" s="75"/>
      <c r="H91" s="75"/>
      <c r="I91" s="75"/>
    </row>
    <row r="92" spans="2:9" ht="15.5" x14ac:dyDescent="0.35">
      <c r="B92" s="73"/>
      <c r="C92" s="91" t="s">
        <v>389</v>
      </c>
      <c r="D92" s="135" t="s">
        <v>300</v>
      </c>
      <c r="E92" s="75"/>
      <c r="F92" s="75"/>
      <c r="G92" s="75"/>
      <c r="H92" s="75"/>
      <c r="I92" s="75"/>
    </row>
    <row r="93" spans="2:9" ht="15.5" x14ac:dyDescent="0.35">
      <c r="B93" s="73"/>
      <c r="C93" s="91" t="s">
        <v>390</v>
      </c>
      <c r="D93" s="135" t="s">
        <v>300</v>
      </c>
      <c r="E93" s="75"/>
      <c r="F93" s="75"/>
      <c r="G93" s="75"/>
      <c r="H93" s="75"/>
      <c r="I93" s="75"/>
    </row>
    <row r="94" spans="2:9" ht="15.5" x14ac:dyDescent="0.35">
      <c r="B94" s="73"/>
      <c r="C94" s="91" t="s">
        <v>391</v>
      </c>
      <c r="D94" s="135" t="s">
        <v>300</v>
      </c>
      <c r="E94" s="75"/>
      <c r="F94" s="75"/>
      <c r="G94" s="75"/>
      <c r="H94" s="75"/>
      <c r="I94" s="75"/>
    </row>
    <row r="95" spans="2:9" ht="15.5" x14ac:dyDescent="0.35">
      <c r="B95" s="74"/>
      <c r="C95" s="91" t="s">
        <v>392</v>
      </c>
      <c r="D95" s="135" t="s">
        <v>300</v>
      </c>
      <c r="E95" s="75"/>
      <c r="F95" s="75"/>
      <c r="G95" s="75"/>
      <c r="H95" s="75"/>
      <c r="I95" s="75"/>
    </row>
    <row r="96" spans="2:9" ht="60" customHeight="1" x14ac:dyDescent="0.35">
      <c r="B96" s="130">
        <v>21</v>
      </c>
      <c r="C96" s="20" t="s">
        <v>534</v>
      </c>
      <c r="D96" s="72" t="s">
        <v>308</v>
      </c>
      <c r="E96" s="75"/>
      <c r="F96" s="75"/>
      <c r="G96" s="75"/>
      <c r="H96" s="75"/>
      <c r="I96" s="75"/>
    </row>
    <row r="97" spans="2:9" ht="15.5" x14ac:dyDescent="0.35">
      <c r="B97" s="73"/>
      <c r="C97" s="79" t="s">
        <v>310</v>
      </c>
      <c r="D97" s="135" t="s">
        <v>300</v>
      </c>
      <c r="E97" s="75"/>
      <c r="F97" s="75"/>
      <c r="G97" s="75"/>
      <c r="H97" s="75"/>
      <c r="I97" s="75"/>
    </row>
    <row r="98" spans="2:9" ht="15.5" x14ac:dyDescent="0.35">
      <c r="B98" s="73"/>
      <c r="C98" s="80" t="s">
        <v>313</v>
      </c>
      <c r="D98" s="135" t="s">
        <v>300</v>
      </c>
      <c r="E98" s="75"/>
      <c r="F98" s="75"/>
      <c r="G98" s="75"/>
      <c r="H98" s="75"/>
      <c r="I98" s="75"/>
    </row>
    <row r="99" spans="2:9" ht="15.5" x14ac:dyDescent="0.35">
      <c r="B99" s="73"/>
      <c r="C99" s="80" t="s">
        <v>361</v>
      </c>
      <c r="D99" s="135" t="s">
        <v>300</v>
      </c>
      <c r="E99" s="75"/>
      <c r="F99" s="75"/>
      <c r="G99" s="75"/>
      <c r="H99" s="75"/>
      <c r="I99" s="75"/>
    </row>
    <row r="100" spans="2:9" ht="15.5" x14ac:dyDescent="0.35">
      <c r="B100" s="73"/>
      <c r="C100" s="80" t="s">
        <v>362</v>
      </c>
      <c r="D100" s="135" t="s">
        <v>300</v>
      </c>
      <c r="E100" s="75"/>
      <c r="F100" s="75"/>
      <c r="G100" s="75"/>
      <c r="H100" s="75"/>
      <c r="I100" s="75"/>
    </row>
    <row r="101" spans="2:9" ht="15.5" x14ac:dyDescent="0.35">
      <c r="B101" s="73"/>
      <c r="C101" s="80" t="s">
        <v>312</v>
      </c>
      <c r="D101" s="135" t="s">
        <v>300</v>
      </c>
      <c r="E101" s="75"/>
      <c r="F101" s="75"/>
      <c r="G101" s="75"/>
      <c r="H101" s="75"/>
      <c r="I101" s="75"/>
    </row>
    <row r="102" spans="2:9" ht="15.5" x14ac:dyDescent="0.35">
      <c r="B102" s="73"/>
      <c r="C102" s="80" t="s">
        <v>378</v>
      </c>
      <c r="D102" s="135" t="s">
        <v>300</v>
      </c>
      <c r="E102" s="75"/>
      <c r="F102" s="75"/>
      <c r="G102" s="75"/>
      <c r="H102" s="75"/>
      <c r="I102" s="75"/>
    </row>
    <row r="103" spans="2:9" ht="15.5" x14ac:dyDescent="0.35">
      <c r="B103" s="73"/>
      <c r="C103" s="80" t="s">
        <v>314</v>
      </c>
      <c r="D103" s="135" t="s">
        <v>300</v>
      </c>
      <c r="E103" s="75"/>
      <c r="F103" s="75"/>
      <c r="G103" s="75"/>
      <c r="H103" s="75"/>
      <c r="I103" s="75"/>
    </row>
    <row r="104" spans="2:9" ht="15.5" x14ac:dyDescent="0.35">
      <c r="B104" s="73"/>
      <c r="C104" s="81" t="s">
        <v>218</v>
      </c>
      <c r="D104" s="135" t="s">
        <v>300</v>
      </c>
      <c r="E104" s="216"/>
      <c r="F104" s="217"/>
      <c r="G104" s="218"/>
      <c r="H104" s="75"/>
      <c r="I104" s="75"/>
    </row>
    <row r="105" spans="2:9" ht="29.25" customHeight="1" x14ac:dyDescent="0.35">
      <c r="B105" s="195">
        <v>22</v>
      </c>
      <c r="C105" s="203" t="s">
        <v>472</v>
      </c>
      <c r="D105" s="205" t="s">
        <v>308</v>
      </c>
      <c r="E105" s="206"/>
      <c r="F105" s="75"/>
      <c r="G105" s="75"/>
      <c r="H105" s="75"/>
      <c r="I105" s="75"/>
    </row>
    <row r="106" spans="2:9" ht="29.25" customHeight="1" x14ac:dyDescent="0.35">
      <c r="B106" s="196"/>
      <c r="C106" s="204"/>
      <c r="D106" s="92" t="s">
        <v>393</v>
      </c>
      <c r="E106" s="82" t="s">
        <v>394</v>
      </c>
      <c r="F106" s="75"/>
      <c r="G106" s="75"/>
      <c r="H106" s="75"/>
      <c r="I106" s="75"/>
    </row>
    <row r="107" spans="2:9" ht="15.5" x14ac:dyDescent="0.35">
      <c r="B107" s="73"/>
      <c r="C107" s="91" t="s">
        <v>473</v>
      </c>
      <c r="D107" s="134" t="s">
        <v>300</v>
      </c>
      <c r="E107" s="135" t="s">
        <v>300</v>
      </c>
      <c r="F107" s="75"/>
      <c r="G107" s="75"/>
      <c r="H107" s="75"/>
      <c r="I107" s="75"/>
    </row>
    <row r="108" spans="2:9" ht="15.5" x14ac:dyDescent="0.35">
      <c r="B108" s="73"/>
      <c r="C108" s="91" t="s">
        <v>474</v>
      </c>
      <c r="D108" s="135" t="s">
        <v>300</v>
      </c>
      <c r="E108" s="135" t="s">
        <v>300</v>
      </c>
      <c r="F108" s="75"/>
      <c r="G108" s="75"/>
      <c r="H108" s="75"/>
      <c r="I108" s="75"/>
    </row>
    <row r="109" spans="2:9" ht="15.5" x14ac:dyDescent="0.35">
      <c r="B109" s="73"/>
      <c r="C109" s="91" t="s">
        <v>475</v>
      </c>
      <c r="D109" s="135" t="s">
        <v>300</v>
      </c>
      <c r="E109" s="135" t="s">
        <v>300</v>
      </c>
      <c r="F109" s="75"/>
      <c r="G109" s="75"/>
      <c r="H109" s="75"/>
      <c r="I109" s="75"/>
    </row>
    <row r="110" spans="2:9" ht="15.5" x14ac:dyDescent="0.35">
      <c r="B110" s="74"/>
      <c r="C110" s="91" t="s">
        <v>218</v>
      </c>
      <c r="D110" s="136" t="s">
        <v>300</v>
      </c>
      <c r="E110" s="135" t="s">
        <v>300</v>
      </c>
      <c r="F110" s="216"/>
      <c r="G110" s="217"/>
      <c r="H110" s="218"/>
      <c r="I110" s="75"/>
    </row>
    <row r="111" spans="2:9" ht="37.5" customHeight="1" x14ac:dyDescent="0.35">
      <c r="B111" s="83">
        <v>23</v>
      </c>
      <c r="C111" s="84" t="s">
        <v>493</v>
      </c>
      <c r="D111" s="210"/>
      <c r="E111" s="211"/>
      <c r="F111" s="211"/>
      <c r="G111" s="211"/>
      <c r="H111" s="211"/>
      <c r="I111" s="75"/>
    </row>
    <row r="112" spans="2:9" x14ac:dyDescent="0.35">
      <c r="B112" s="16"/>
    </row>
    <row r="113" spans="2:9" ht="87" customHeight="1" x14ac:dyDescent="0.35">
      <c r="B113" s="212" t="s">
        <v>517</v>
      </c>
      <c r="C113" s="213"/>
      <c r="D113" s="213"/>
      <c r="E113" s="213"/>
      <c r="F113" s="213"/>
      <c r="G113" s="213"/>
      <c r="H113" s="213"/>
      <c r="I113" s="214"/>
    </row>
    <row r="114" spans="2:9" ht="96.75" customHeight="1" x14ac:dyDescent="0.35">
      <c r="B114" s="21">
        <v>24</v>
      </c>
      <c r="C114" s="84" t="s">
        <v>557</v>
      </c>
      <c r="D114" s="100"/>
      <c r="E114" s="148"/>
      <c r="F114" s="148"/>
      <c r="G114" s="148"/>
      <c r="H114" s="148"/>
      <c r="I114" s="149"/>
    </row>
    <row r="115" spans="2:9" ht="37.5" customHeight="1" x14ac:dyDescent="0.35">
      <c r="B115" s="83">
        <v>25</v>
      </c>
      <c r="C115" s="84" t="s">
        <v>558</v>
      </c>
      <c r="D115" s="210"/>
      <c r="E115" s="211"/>
      <c r="F115" s="211"/>
      <c r="G115" s="211"/>
      <c r="H115" s="211"/>
      <c r="I115" s="143"/>
    </row>
    <row r="116" spans="2:9" ht="36.75" customHeight="1" x14ac:dyDescent="0.35">
      <c r="B116" s="21">
        <v>26</v>
      </c>
      <c r="C116" s="84" t="s">
        <v>508</v>
      </c>
      <c r="D116" s="210"/>
      <c r="E116" s="211"/>
      <c r="F116" s="211"/>
      <c r="G116" s="211"/>
      <c r="H116" s="211"/>
      <c r="I116" s="145"/>
    </row>
  </sheetData>
  <sheetProtection algorithmName="SHA-512" hashValue="XxA76ELc8FdEEvD0RIdRyAYkzLPH/vOay8uPMmWHToUlBe2s5mY5RWNp38c5sDk6zDRUBKr+oXSTz6N3npEaYA==" saltValue="kSn8npdtY1tIVMevL8DVYw==" spinCount="100000" sheet="1" objects="1" scenarios="1"/>
  <mergeCells count="29">
    <mergeCell ref="D116:H116"/>
    <mergeCell ref="D115:H115"/>
    <mergeCell ref="B113:I113"/>
    <mergeCell ref="B1:I1"/>
    <mergeCell ref="B8:I8"/>
    <mergeCell ref="E20:G20"/>
    <mergeCell ref="E21:G21"/>
    <mergeCell ref="E22:G22"/>
    <mergeCell ref="D12:H12"/>
    <mergeCell ref="B76:I76"/>
    <mergeCell ref="F74:H74"/>
    <mergeCell ref="D75:H75"/>
    <mergeCell ref="D111:H111"/>
    <mergeCell ref="E90:G90"/>
    <mergeCell ref="E104:G104"/>
    <mergeCell ref="F110:H110"/>
    <mergeCell ref="B105:B106"/>
    <mergeCell ref="E24:G24"/>
    <mergeCell ref="E25:G25"/>
    <mergeCell ref="E32:G32"/>
    <mergeCell ref="B45:I45"/>
    <mergeCell ref="C105:C106"/>
    <mergeCell ref="D105:E105"/>
    <mergeCell ref="B48:I48"/>
    <mergeCell ref="B69:B70"/>
    <mergeCell ref="C69:C70"/>
    <mergeCell ref="D69:E69"/>
    <mergeCell ref="E38:G38"/>
    <mergeCell ref="E43:G43"/>
  </mergeCells>
  <conditionalFormatting sqref="D14">
    <cfRule type="expression" dxfId="15" priority="13">
      <formula>$D$10="Sì"</formula>
    </cfRule>
  </conditionalFormatting>
  <conditionalFormatting sqref="D19">
    <cfRule type="expression" dxfId="14" priority="11">
      <formula>$D$10="Sì"</formula>
    </cfRule>
  </conditionalFormatting>
  <conditionalFormatting sqref="D23">
    <cfRule type="expression" dxfId="13" priority="9">
      <formula>$D$10="Sì"</formula>
    </cfRule>
  </conditionalFormatting>
  <conditionalFormatting sqref="D26">
    <cfRule type="expression" dxfId="12" priority="8">
      <formula>$D$10="Sì"</formula>
    </cfRule>
  </conditionalFormatting>
  <conditionalFormatting sqref="D34">
    <cfRule type="expression" dxfId="11" priority="3">
      <formula>$D$10="Sì"</formula>
    </cfRule>
  </conditionalFormatting>
  <conditionalFormatting sqref="D39">
    <cfRule type="expression" dxfId="10" priority="1">
      <formula>$D$10="Sì"</formula>
    </cfRule>
  </conditionalFormatting>
  <dataValidations count="1">
    <dataValidation type="list" operator="equal" allowBlank="1" showInputMessage="1" showErrorMessage="1" sqref="D46 D114">
      <formula1>"Si, No, In corso di pianificazione"</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5" id="{27A25D4C-02F6-4E08-AEA8-DD82AF79F99E}">
            <xm:f>'4_Investimenti'!$D$9="Sì"</xm:f>
            <x14:dxf>
              <font>
                <color theme="0" tint="-0.14996795556505021"/>
              </font>
              <fill>
                <patternFill>
                  <bgColor theme="0" tint="-0.14996795556505021"/>
                </patternFill>
              </fill>
              <border>
                <left/>
                <right/>
                <top/>
                <bottom/>
              </border>
            </x14:dxf>
          </x14:cfRule>
          <xm:sqref>B27:C32</xm:sqref>
        </x14:conditionalFormatting>
        <x14:conditionalFormatting xmlns:xm="http://schemas.microsoft.com/office/excel/2006/main">
          <x14:cfRule type="expression" priority="14" id="{FD588F18-E3EA-43B8-9F68-B3ACA623B215}">
            <xm:f>'4_Investimenti'!$D$9="Sì"</xm:f>
            <x14:dxf>
              <font>
                <color theme="0" tint="-0.14996795556505021"/>
              </font>
              <fill>
                <patternFill>
                  <bgColor theme="0" tint="-0.14996795556505021"/>
                </patternFill>
              </fill>
              <border>
                <left/>
                <right/>
                <top/>
                <bottom/>
              </border>
            </x14:dxf>
          </x14:cfRule>
          <xm:sqref>B15:C17</xm:sqref>
        </x14:conditionalFormatting>
        <x14:conditionalFormatting xmlns:xm="http://schemas.microsoft.com/office/excel/2006/main">
          <x14:cfRule type="expression" priority="12" id="{56C08D27-F0EB-4AD0-BB3D-246EEA0A89D3}">
            <xm:f>'4_Investimenti'!$D$9="Sì"</xm:f>
            <x14:dxf>
              <font>
                <color theme="0" tint="-0.14996795556505021"/>
              </font>
              <fill>
                <patternFill>
                  <bgColor theme="0" tint="-0.14996795556505021"/>
                </patternFill>
              </fill>
              <border>
                <left/>
                <right/>
                <top/>
                <bottom/>
              </border>
            </x14:dxf>
          </x14:cfRule>
          <xm:sqref>B20:C22</xm:sqref>
        </x14:conditionalFormatting>
        <x14:conditionalFormatting xmlns:xm="http://schemas.microsoft.com/office/excel/2006/main">
          <x14:cfRule type="expression" priority="7" id="{CB8D1455-E993-4F86-A2B6-5D999A9B0F6C}">
            <xm:f>'4_Investimenti'!$D$9="Sì"</xm:f>
            <x14:dxf>
              <font>
                <color theme="0" tint="-0.14996795556505021"/>
              </font>
              <fill>
                <patternFill>
                  <bgColor theme="0" tint="-0.14996795556505021"/>
                </patternFill>
              </fill>
              <border>
                <left/>
                <right/>
                <top/>
                <bottom/>
              </border>
            </x14:dxf>
          </x14:cfRule>
          <xm:sqref>B24:C25</xm:sqref>
        </x14:conditionalFormatting>
        <x14:conditionalFormatting xmlns:xm="http://schemas.microsoft.com/office/excel/2006/main">
          <x14:cfRule type="expression" priority="4" id="{16BB41F3-D14C-43A5-A0BF-62EF7E0ED186}">
            <xm:f>'4_Investimenti'!$D$9="Sì"</xm:f>
            <x14:dxf>
              <font>
                <color theme="0" tint="-0.14996795556505021"/>
              </font>
              <fill>
                <patternFill>
                  <bgColor theme="0" tint="-0.14996795556505021"/>
                </patternFill>
              </fill>
              <border>
                <left/>
                <right/>
                <top/>
                <bottom/>
              </border>
            </x14:dxf>
          </x14:cfRule>
          <xm:sqref>B35:C38</xm:sqref>
        </x14:conditionalFormatting>
        <x14:conditionalFormatting xmlns:xm="http://schemas.microsoft.com/office/excel/2006/main">
          <x14:cfRule type="expression" priority="2" id="{00368B7E-D6EC-4E64-BF3D-6E982389C269}">
            <xm:f>'4_Investimenti'!$D$9="Sì"</xm:f>
            <x14:dxf>
              <font>
                <color theme="0" tint="-0.14996795556505021"/>
              </font>
              <fill>
                <patternFill>
                  <bgColor theme="0" tint="-0.14996795556505021"/>
                </patternFill>
              </fill>
              <border>
                <left/>
                <right/>
                <top/>
                <bottom/>
              </border>
            </x14:dxf>
          </x14:cfRule>
          <xm:sqref>B40:C43</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'elenco governance investimenti'!$A$2:$A$4</xm:f>
          </x14:formula1>
          <xm:sqref>D9</xm:sqref>
        </x14:dataValidation>
        <x14:dataValidation type="list" allowBlank="1" showInputMessage="1" showErrorMessage="1">
          <x14:formula1>
            <xm:f>'elenco governance investimenti'!$A$14:$A$15</xm:f>
          </x14:formula1>
          <xm:sqref>D24:D25 D97:D104 D83:D90 D78:D81 D92:D95 D107:E110 D15:D17 D20:D22 D71:E74 D50:D53 D55:D58 D60:D63 D65:D68 D27:D32 D35:D38 D40:D43</xm:sqref>
        </x14:dataValidation>
        <x14:dataValidation type="list" allowBlank="1" showInputMessage="1" showErrorMessage="1">
          <x14:formula1>
            <xm:f>'elenco governance investimenti'!$A$2:$A$3</xm:f>
          </x14:formula1>
          <xm:sqref>D13 D18</xm:sqref>
        </x14:dataValidation>
        <x14:dataValidation type="list" operator="equal" allowBlank="1" showInputMessage="1" showErrorMessage="1">
          <x14:formula1>
            <xm:f>'elenco governance investimenti'!$A$2:$A$3</xm:f>
          </x14:formula1>
          <xm:sqref>D33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tabColor rgb="FF92D050"/>
  </sheetPr>
  <dimension ref="A1:L118"/>
  <sheetViews>
    <sheetView zoomScale="60" zoomScaleNormal="60" workbookViewId="0">
      <selection sqref="A1:H1"/>
    </sheetView>
  </sheetViews>
  <sheetFormatPr defaultColWidth="8.7265625" defaultRowHeight="14.5" x14ac:dyDescent="0.35"/>
  <cols>
    <col min="1" max="1" width="25.26953125" style="22" bestFit="1" customWidth="1"/>
    <col min="2" max="2" width="62.54296875" style="22" customWidth="1"/>
    <col min="3" max="3" width="57.1796875" style="22" customWidth="1"/>
    <col min="4" max="4" width="45.26953125" style="22" customWidth="1"/>
    <col min="5" max="5" width="37.1796875" style="22" customWidth="1"/>
    <col min="6" max="6" width="36.453125" style="22" customWidth="1"/>
    <col min="7" max="7" width="45.1796875" style="22" customWidth="1"/>
    <col min="8" max="8" width="38.54296875" style="22" customWidth="1"/>
    <col min="9" max="9" width="31.54296875" style="22" customWidth="1"/>
    <col min="10" max="10" width="37.453125" style="22" customWidth="1"/>
    <col min="11" max="11" width="31.26953125" style="22" customWidth="1"/>
    <col min="12" max="12" width="20.7265625" style="22" customWidth="1"/>
    <col min="13" max="16" width="8.7265625" style="22"/>
    <col min="17" max="17" width="13.54296875" style="22" customWidth="1"/>
    <col min="18" max="16384" width="8.7265625" style="22"/>
  </cols>
  <sheetData>
    <row r="1" spans="1:9" ht="88.5" customHeight="1" x14ac:dyDescent="0.35">
      <c r="A1" s="237" t="s">
        <v>406</v>
      </c>
      <c r="B1" s="238"/>
      <c r="C1" s="238"/>
      <c r="D1" s="238"/>
      <c r="E1" s="238"/>
      <c r="F1" s="238"/>
      <c r="G1" s="238"/>
      <c r="H1" s="239"/>
    </row>
    <row r="2" spans="1:9" s="23" customFormat="1" ht="18.649999999999999" customHeight="1" x14ac:dyDescent="0.35">
      <c r="A2" s="95" t="s">
        <v>407</v>
      </c>
      <c r="B2" s="29"/>
      <c r="C2" s="29"/>
      <c r="D2" s="30"/>
      <c r="E2" s="29"/>
      <c r="F2" s="29"/>
      <c r="G2" s="29"/>
      <c r="H2" s="96"/>
    </row>
    <row r="3" spans="1:9" ht="48.65" customHeight="1" x14ac:dyDescent="0.35">
      <c r="A3" s="234" t="s">
        <v>408</v>
      </c>
      <c r="B3" s="235"/>
      <c r="C3" s="235"/>
      <c r="D3" s="235"/>
      <c r="E3" s="235"/>
      <c r="F3" s="235"/>
      <c r="G3" s="235"/>
      <c r="H3" s="236"/>
    </row>
    <row r="4" spans="1:9" s="23" customFormat="1" ht="81" customHeight="1" x14ac:dyDescent="0.35">
      <c r="A4" s="240" t="s">
        <v>409</v>
      </c>
      <c r="B4" s="241"/>
      <c r="C4" s="98" t="s">
        <v>410</v>
      </c>
      <c r="D4" s="98" t="s">
        <v>411</v>
      </c>
      <c r="E4" s="98" t="s">
        <v>412</v>
      </c>
      <c r="H4" s="99"/>
    </row>
    <row r="5" spans="1:9" s="23" customFormat="1" ht="129" customHeight="1" x14ac:dyDescent="0.35">
      <c r="A5" s="166">
        <v>1</v>
      </c>
      <c r="B5" s="32" t="s">
        <v>413</v>
      </c>
      <c r="C5" s="100"/>
      <c r="D5" s="14"/>
      <c r="E5" s="14"/>
      <c r="H5" s="99"/>
    </row>
    <row r="6" spans="1:9" s="23" customFormat="1" ht="15.5" x14ac:dyDescent="0.35">
      <c r="A6" s="97"/>
      <c r="B6" s="31"/>
      <c r="C6" s="31"/>
      <c r="D6" s="28"/>
      <c r="E6" s="28"/>
      <c r="H6" s="99"/>
    </row>
    <row r="7" spans="1:9" s="23" customFormat="1" ht="61.15" customHeight="1" x14ac:dyDescent="0.35">
      <c r="A7" s="240" t="s">
        <v>414</v>
      </c>
      <c r="B7" s="241"/>
      <c r="C7" s="98" t="s">
        <v>410</v>
      </c>
      <c r="D7" s="98" t="s">
        <v>411</v>
      </c>
      <c r="E7" s="98" t="s">
        <v>412</v>
      </c>
      <c r="H7" s="99"/>
    </row>
    <row r="8" spans="1:9" s="23" customFormat="1" ht="129" customHeight="1" x14ac:dyDescent="0.35">
      <c r="A8" s="166">
        <v>2</v>
      </c>
      <c r="B8" s="32" t="s">
        <v>413</v>
      </c>
      <c r="C8" s="100"/>
      <c r="D8" s="14"/>
      <c r="E8" s="14"/>
      <c r="H8" s="99"/>
    </row>
    <row r="9" spans="1:9" s="23" customFormat="1" ht="15.5" x14ac:dyDescent="0.35">
      <c r="A9" s="97"/>
      <c r="B9" s="28"/>
      <c r="C9" s="28"/>
      <c r="D9" s="28"/>
      <c r="E9" s="28"/>
      <c r="F9" s="28"/>
      <c r="G9" s="28"/>
      <c r="H9" s="99"/>
    </row>
    <row r="10" spans="1:9" s="23" customFormat="1" ht="129" customHeight="1" x14ac:dyDescent="0.35">
      <c r="A10" s="242" t="s">
        <v>555</v>
      </c>
      <c r="B10" s="243"/>
      <c r="C10" s="101" t="s">
        <v>203</v>
      </c>
      <c r="D10" s="101" t="s">
        <v>202</v>
      </c>
      <c r="E10" s="101" t="s">
        <v>201</v>
      </c>
      <c r="F10" s="102" t="s">
        <v>1</v>
      </c>
      <c r="G10" s="103" t="s">
        <v>415</v>
      </c>
      <c r="H10" s="99"/>
    </row>
    <row r="11" spans="1:9" s="23" customFormat="1" ht="39.75" customHeight="1" x14ac:dyDescent="0.35">
      <c r="A11" s="166">
        <v>3</v>
      </c>
      <c r="B11" s="33" t="s">
        <v>416</v>
      </c>
      <c r="C11" s="100"/>
      <c r="D11" s="100"/>
      <c r="E11" s="100"/>
      <c r="F11" s="100"/>
      <c r="G11" s="14"/>
      <c r="H11" s="99"/>
    </row>
    <row r="12" spans="1:9" s="23" customFormat="1" ht="48" customHeight="1" x14ac:dyDescent="0.35">
      <c r="A12" s="166">
        <v>4</v>
      </c>
      <c r="B12" s="33" t="s">
        <v>207</v>
      </c>
      <c r="C12" s="100"/>
      <c r="D12" s="100"/>
      <c r="E12" s="100"/>
      <c r="F12" s="100"/>
      <c r="G12" s="14"/>
      <c r="H12" s="99"/>
    </row>
    <row r="13" spans="1:9" s="23" customFormat="1" ht="15.5" x14ac:dyDescent="0.35">
      <c r="A13" s="97"/>
      <c r="B13" s="28"/>
      <c r="C13" s="28"/>
      <c r="D13" s="28"/>
      <c r="E13" s="28"/>
      <c r="F13" s="28"/>
      <c r="G13" s="28"/>
      <c r="H13" s="99"/>
    </row>
    <row r="14" spans="1:9" s="31" customFormat="1" ht="42.75" customHeight="1" x14ac:dyDescent="0.35">
      <c r="A14" s="242" t="s">
        <v>417</v>
      </c>
      <c r="B14" s="243"/>
      <c r="C14" s="98" t="s">
        <v>410</v>
      </c>
      <c r="D14" s="98" t="s">
        <v>411</v>
      </c>
      <c r="E14" s="98" t="s">
        <v>412</v>
      </c>
      <c r="F14" s="28"/>
      <c r="G14" s="28"/>
      <c r="H14" s="99"/>
    </row>
    <row r="15" spans="1:9" s="23" customFormat="1" ht="129" customHeight="1" x14ac:dyDescent="0.35">
      <c r="A15" s="166">
        <v>5</v>
      </c>
      <c r="B15" s="32" t="s">
        <v>413</v>
      </c>
      <c r="C15" s="100"/>
      <c r="D15" s="14"/>
      <c r="E15" s="14"/>
      <c r="F15" s="28"/>
      <c r="G15" s="28"/>
      <c r="H15" s="99"/>
      <c r="I15" s="31"/>
    </row>
    <row r="16" spans="1:9" s="23" customFormat="1" ht="15.5" x14ac:dyDescent="0.35">
      <c r="A16" s="97"/>
      <c r="B16" s="28"/>
      <c r="C16" s="28"/>
      <c r="D16" s="28"/>
      <c r="E16" s="28"/>
      <c r="F16" s="28"/>
      <c r="G16" s="28"/>
      <c r="H16" s="99"/>
      <c r="I16" s="31"/>
    </row>
    <row r="17" spans="1:12" ht="48.65" customHeight="1" x14ac:dyDescent="0.35">
      <c r="A17" s="234" t="s">
        <v>418</v>
      </c>
      <c r="B17" s="235"/>
      <c r="C17" s="235"/>
      <c r="D17" s="235"/>
      <c r="E17" s="235"/>
      <c r="F17" s="235"/>
      <c r="G17" s="235"/>
      <c r="H17" s="236"/>
    </row>
    <row r="18" spans="1:12" s="25" customFormat="1" ht="168" customHeight="1" x14ac:dyDescent="0.35">
      <c r="A18" s="244" t="s">
        <v>200</v>
      </c>
      <c r="B18" s="245"/>
      <c r="C18" s="104" t="s">
        <v>556</v>
      </c>
      <c r="D18" s="104" t="s">
        <v>419</v>
      </c>
      <c r="E18" s="98" t="s">
        <v>420</v>
      </c>
      <c r="F18" s="98" t="s">
        <v>144</v>
      </c>
      <c r="G18" s="98" t="s">
        <v>143</v>
      </c>
      <c r="H18" s="105" t="s">
        <v>0</v>
      </c>
      <c r="I18" s="40"/>
      <c r="J18" s="23"/>
      <c r="K18" s="23"/>
      <c r="L18" s="23"/>
    </row>
    <row r="19" spans="1:12" ht="23.5" customHeight="1" x14ac:dyDescent="0.35">
      <c r="A19" s="166">
        <v>6</v>
      </c>
      <c r="B19" s="26" t="s">
        <v>188</v>
      </c>
      <c r="C19" s="100"/>
      <c r="D19" s="100"/>
      <c r="E19" s="100"/>
      <c r="F19" s="100"/>
      <c r="G19" s="100"/>
      <c r="H19" s="14"/>
      <c r="I19" s="39"/>
      <c r="J19" s="23"/>
      <c r="K19" s="23"/>
      <c r="L19" s="23"/>
    </row>
    <row r="20" spans="1:12" ht="23.5" customHeight="1" x14ac:dyDescent="0.35">
      <c r="A20" s="166">
        <v>7</v>
      </c>
      <c r="B20" s="34" t="s">
        <v>189</v>
      </c>
      <c r="C20" s="100"/>
      <c r="D20" s="100"/>
      <c r="E20" s="100"/>
      <c r="F20" s="100"/>
      <c r="G20" s="100"/>
      <c r="H20" s="14"/>
      <c r="I20" s="39"/>
      <c r="J20" s="23"/>
      <c r="K20" s="23"/>
      <c r="L20" s="23"/>
    </row>
    <row r="21" spans="1:12" ht="23.5" customHeight="1" x14ac:dyDescent="0.35">
      <c r="A21" s="166">
        <v>8</v>
      </c>
      <c r="B21" s="34" t="s">
        <v>190</v>
      </c>
      <c r="C21" s="100"/>
      <c r="D21" s="100"/>
      <c r="E21" s="100"/>
      <c r="F21" s="100"/>
      <c r="G21" s="100"/>
      <c r="H21" s="14"/>
      <c r="I21" s="39"/>
      <c r="J21" s="23"/>
      <c r="K21" s="23"/>
      <c r="L21" s="23"/>
    </row>
    <row r="22" spans="1:12" ht="23.5" customHeight="1" x14ac:dyDescent="0.35">
      <c r="A22" s="166">
        <v>9</v>
      </c>
      <c r="B22" s="34" t="s">
        <v>191</v>
      </c>
      <c r="C22" s="100"/>
      <c r="D22" s="100"/>
      <c r="E22" s="100"/>
      <c r="F22" s="100"/>
      <c r="G22" s="100"/>
      <c r="H22" s="14"/>
      <c r="I22" s="39"/>
      <c r="J22" s="23"/>
      <c r="K22" s="23"/>
      <c r="L22" s="23"/>
    </row>
    <row r="23" spans="1:12" ht="23.5" customHeight="1" x14ac:dyDescent="0.35">
      <c r="A23" s="166">
        <v>10</v>
      </c>
      <c r="B23" s="34" t="s">
        <v>192</v>
      </c>
      <c r="C23" s="100"/>
      <c r="D23" s="100"/>
      <c r="E23" s="100"/>
      <c r="F23" s="100"/>
      <c r="G23" s="100"/>
      <c r="H23" s="14"/>
      <c r="I23" s="39"/>
      <c r="J23" s="23"/>
      <c r="K23" s="23"/>
      <c r="L23" s="23"/>
    </row>
    <row r="24" spans="1:12" ht="23.5" customHeight="1" x14ac:dyDescent="0.35">
      <c r="A24" s="166">
        <v>11</v>
      </c>
      <c r="B24" s="34" t="s">
        <v>193</v>
      </c>
      <c r="C24" s="100"/>
      <c r="D24" s="100"/>
      <c r="E24" s="100"/>
      <c r="F24" s="100"/>
      <c r="G24" s="100"/>
      <c r="H24" s="14"/>
      <c r="I24" s="39"/>
      <c r="J24" s="23"/>
      <c r="K24" s="23"/>
      <c r="L24" s="23"/>
    </row>
    <row r="25" spans="1:12" ht="23.5" customHeight="1" x14ac:dyDescent="0.35">
      <c r="A25" s="166">
        <v>12</v>
      </c>
      <c r="B25" s="34" t="s">
        <v>194</v>
      </c>
      <c r="C25" s="100"/>
      <c r="D25" s="100"/>
      <c r="E25" s="100"/>
      <c r="F25" s="100"/>
      <c r="G25" s="100"/>
      <c r="H25" s="14"/>
      <c r="I25" s="39"/>
      <c r="J25" s="23"/>
      <c r="K25" s="23"/>
      <c r="L25" s="23"/>
    </row>
    <row r="26" spans="1:12" ht="23.5" customHeight="1" x14ac:dyDescent="0.35">
      <c r="A26" s="166">
        <v>13</v>
      </c>
      <c r="B26" s="34" t="s">
        <v>184</v>
      </c>
      <c r="C26" s="100"/>
      <c r="D26" s="100"/>
      <c r="E26" s="100"/>
      <c r="F26" s="100"/>
      <c r="G26" s="100"/>
      <c r="H26" s="14"/>
      <c r="I26" s="39"/>
      <c r="J26" s="23"/>
      <c r="K26" s="23"/>
      <c r="L26" s="23"/>
    </row>
    <row r="27" spans="1:12" ht="23.5" customHeight="1" x14ac:dyDescent="0.35">
      <c r="A27" s="166">
        <v>14</v>
      </c>
      <c r="B27" s="34" t="s">
        <v>185</v>
      </c>
      <c r="C27" s="100"/>
      <c r="D27" s="100"/>
      <c r="E27" s="100"/>
      <c r="F27" s="100"/>
      <c r="G27" s="100"/>
      <c r="H27" s="14"/>
      <c r="I27" s="39"/>
      <c r="J27" s="23"/>
      <c r="K27" s="23"/>
      <c r="L27" s="23"/>
    </row>
    <row r="28" spans="1:12" ht="23.5" customHeight="1" x14ac:dyDescent="0.35">
      <c r="A28" s="166">
        <v>15</v>
      </c>
      <c r="B28" s="34" t="s">
        <v>186</v>
      </c>
      <c r="C28" s="100"/>
      <c r="D28" s="100"/>
      <c r="E28" s="100"/>
      <c r="F28" s="100"/>
      <c r="G28" s="100"/>
      <c r="H28" s="14"/>
      <c r="I28" s="39"/>
      <c r="J28" s="23"/>
      <c r="K28" s="23"/>
      <c r="L28" s="23"/>
    </row>
    <row r="29" spans="1:12" ht="23.5" customHeight="1" x14ac:dyDescent="0.35">
      <c r="A29" s="166">
        <v>16</v>
      </c>
      <c r="B29" s="34" t="s">
        <v>187</v>
      </c>
      <c r="C29" s="100"/>
      <c r="D29" s="100"/>
      <c r="E29" s="100"/>
      <c r="F29" s="100"/>
      <c r="G29" s="100"/>
      <c r="H29" s="14"/>
      <c r="I29" s="39"/>
      <c r="J29" s="23"/>
      <c r="K29" s="23"/>
      <c r="L29" s="23"/>
    </row>
    <row r="30" spans="1:12" ht="23.5" customHeight="1" x14ac:dyDescent="0.35">
      <c r="A30" s="166">
        <v>17</v>
      </c>
      <c r="B30" s="34" t="s">
        <v>195</v>
      </c>
      <c r="C30" s="100"/>
      <c r="D30" s="100"/>
      <c r="E30" s="100"/>
      <c r="F30" s="100"/>
      <c r="G30" s="100"/>
      <c r="H30" s="14"/>
      <c r="I30" s="39"/>
      <c r="J30" s="23"/>
      <c r="K30" s="23"/>
      <c r="L30" s="23"/>
    </row>
    <row r="31" spans="1:12" ht="23.5" customHeight="1" x14ac:dyDescent="0.35">
      <c r="A31" s="166">
        <v>18</v>
      </c>
      <c r="B31" s="34" t="s">
        <v>2</v>
      </c>
      <c r="C31" s="100"/>
      <c r="D31" s="100"/>
      <c r="E31" s="100"/>
      <c r="F31" s="100"/>
      <c r="G31" s="100"/>
      <c r="H31" s="14"/>
      <c r="I31" s="39"/>
      <c r="J31" s="23"/>
      <c r="K31" s="23"/>
      <c r="L31" s="23"/>
    </row>
    <row r="32" spans="1:12" x14ac:dyDescent="0.35">
      <c r="A32" s="106"/>
      <c r="B32" s="35" t="s">
        <v>196</v>
      </c>
      <c r="C32" s="37"/>
      <c r="D32" s="37"/>
      <c r="E32" s="37"/>
      <c r="F32" s="38"/>
      <c r="G32" s="38"/>
      <c r="H32" s="107"/>
      <c r="I32" s="38"/>
      <c r="J32" s="23"/>
      <c r="K32" s="23"/>
      <c r="L32" s="23"/>
    </row>
    <row r="33" spans="1:12" x14ac:dyDescent="0.35">
      <c r="A33" s="106"/>
      <c r="B33" s="36"/>
      <c r="C33" s="36"/>
      <c r="D33" s="36"/>
      <c r="E33" s="36"/>
      <c r="F33" s="36"/>
      <c r="G33" s="36"/>
      <c r="H33" s="108"/>
      <c r="I33" s="31"/>
      <c r="J33" s="23"/>
      <c r="K33" s="23"/>
      <c r="L33" s="23"/>
    </row>
    <row r="34" spans="1:12" ht="48.65" customHeight="1" x14ac:dyDescent="0.35">
      <c r="A34" s="234" t="s">
        <v>421</v>
      </c>
      <c r="B34" s="235"/>
      <c r="C34" s="235"/>
      <c r="D34" s="235"/>
      <c r="E34" s="235"/>
      <c r="F34" s="235"/>
      <c r="G34" s="235"/>
      <c r="H34" s="236"/>
    </row>
    <row r="35" spans="1:12" ht="142.9" customHeight="1" x14ac:dyDescent="0.35">
      <c r="A35" s="244" t="s">
        <v>197</v>
      </c>
      <c r="B35" s="245"/>
      <c r="C35" s="104" t="s">
        <v>422</v>
      </c>
      <c r="D35" s="104" t="s">
        <v>423</v>
      </c>
      <c r="E35" s="98" t="s">
        <v>420</v>
      </c>
      <c r="F35" s="98" t="s">
        <v>144</v>
      </c>
      <c r="G35" s="98" t="s">
        <v>143</v>
      </c>
      <c r="H35" s="105" t="s">
        <v>0</v>
      </c>
      <c r="I35" s="39"/>
    </row>
    <row r="36" spans="1:12" ht="21" customHeight="1" x14ac:dyDescent="0.35">
      <c r="A36" s="166">
        <v>19</v>
      </c>
      <c r="B36" s="34" t="s">
        <v>188</v>
      </c>
      <c r="C36" s="100"/>
      <c r="D36" s="100"/>
      <c r="E36" s="100"/>
      <c r="F36" s="100"/>
      <c r="G36" s="100"/>
      <c r="H36" s="109"/>
      <c r="I36" s="36"/>
      <c r="J36" s="27"/>
      <c r="K36" s="27"/>
    </row>
    <row r="37" spans="1:12" ht="21" customHeight="1" x14ac:dyDescent="0.35">
      <c r="A37" s="166">
        <v>20</v>
      </c>
      <c r="B37" s="34" t="s">
        <v>189</v>
      </c>
      <c r="C37" s="100"/>
      <c r="D37" s="100"/>
      <c r="E37" s="100"/>
      <c r="F37" s="100"/>
      <c r="G37" s="100"/>
      <c r="H37" s="109"/>
      <c r="I37" s="36"/>
      <c r="J37" s="27"/>
      <c r="K37" s="27"/>
    </row>
    <row r="38" spans="1:12" ht="21" customHeight="1" x14ac:dyDescent="0.35">
      <c r="A38" s="166">
        <v>21</v>
      </c>
      <c r="B38" s="34" t="s">
        <v>190</v>
      </c>
      <c r="C38" s="100"/>
      <c r="D38" s="100"/>
      <c r="E38" s="100"/>
      <c r="F38" s="100"/>
      <c r="G38" s="100"/>
      <c r="H38" s="109"/>
      <c r="I38" s="36"/>
      <c r="J38" s="27"/>
      <c r="K38" s="27"/>
    </row>
    <row r="39" spans="1:12" ht="21" customHeight="1" x14ac:dyDescent="0.35">
      <c r="A39" s="166">
        <v>22</v>
      </c>
      <c r="B39" s="34" t="s">
        <v>191</v>
      </c>
      <c r="C39" s="100"/>
      <c r="D39" s="100"/>
      <c r="E39" s="100"/>
      <c r="F39" s="100"/>
      <c r="G39" s="100"/>
      <c r="H39" s="109"/>
      <c r="I39" s="36"/>
      <c r="J39" s="27"/>
      <c r="K39" s="27"/>
    </row>
    <row r="40" spans="1:12" ht="21" customHeight="1" x14ac:dyDescent="0.35">
      <c r="A40" s="166">
        <v>23</v>
      </c>
      <c r="B40" s="34" t="s">
        <v>192</v>
      </c>
      <c r="C40" s="100"/>
      <c r="D40" s="100"/>
      <c r="E40" s="100"/>
      <c r="F40" s="100"/>
      <c r="G40" s="100"/>
      <c r="H40" s="109"/>
      <c r="I40" s="36"/>
      <c r="J40" s="27"/>
      <c r="K40" s="27"/>
    </row>
    <row r="41" spans="1:12" ht="21" customHeight="1" x14ac:dyDescent="0.35">
      <c r="A41" s="166">
        <v>24</v>
      </c>
      <c r="B41" s="34" t="s">
        <v>193</v>
      </c>
      <c r="C41" s="100"/>
      <c r="D41" s="100"/>
      <c r="E41" s="100"/>
      <c r="F41" s="100"/>
      <c r="G41" s="100"/>
      <c r="H41" s="109"/>
      <c r="I41" s="36"/>
      <c r="J41" s="27"/>
      <c r="K41" s="27"/>
    </row>
    <row r="42" spans="1:12" ht="21" customHeight="1" x14ac:dyDescent="0.35">
      <c r="A42" s="166">
        <v>25</v>
      </c>
      <c r="B42" s="34" t="s">
        <v>194</v>
      </c>
      <c r="C42" s="100"/>
      <c r="D42" s="100"/>
      <c r="E42" s="100"/>
      <c r="F42" s="100"/>
      <c r="G42" s="100"/>
      <c r="H42" s="109"/>
      <c r="I42" s="36"/>
      <c r="J42" s="27"/>
      <c r="K42" s="27"/>
    </row>
    <row r="43" spans="1:12" ht="21" customHeight="1" x14ac:dyDescent="0.35">
      <c r="A43" s="166">
        <v>26</v>
      </c>
      <c r="B43" s="34" t="s">
        <v>184</v>
      </c>
      <c r="C43" s="100"/>
      <c r="D43" s="100"/>
      <c r="E43" s="100"/>
      <c r="F43" s="100"/>
      <c r="G43" s="100"/>
      <c r="H43" s="109"/>
      <c r="I43" s="36"/>
      <c r="J43" s="27"/>
      <c r="K43" s="27"/>
    </row>
    <row r="44" spans="1:12" ht="21" customHeight="1" x14ac:dyDescent="0.35">
      <c r="A44" s="166">
        <v>27</v>
      </c>
      <c r="B44" s="34" t="s">
        <v>185</v>
      </c>
      <c r="C44" s="100"/>
      <c r="D44" s="100"/>
      <c r="E44" s="100"/>
      <c r="F44" s="100"/>
      <c r="G44" s="100"/>
      <c r="H44" s="109"/>
      <c r="I44" s="36"/>
      <c r="J44" s="27"/>
      <c r="K44" s="27"/>
    </row>
    <row r="45" spans="1:12" ht="21" customHeight="1" x14ac:dyDescent="0.35">
      <c r="A45" s="166">
        <v>28</v>
      </c>
      <c r="B45" s="34" t="s">
        <v>186</v>
      </c>
      <c r="C45" s="100"/>
      <c r="D45" s="100"/>
      <c r="E45" s="100"/>
      <c r="F45" s="100"/>
      <c r="G45" s="100"/>
      <c r="H45" s="109"/>
      <c r="I45" s="36"/>
      <c r="J45" s="27"/>
      <c r="K45" s="27"/>
    </row>
    <row r="46" spans="1:12" ht="21" customHeight="1" x14ac:dyDescent="0.35">
      <c r="A46" s="166">
        <v>29</v>
      </c>
      <c r="B46" s="34" t="s">
        <v>187</v>
      </c>
      <c r="C46" s="100"/>
      <c r="D46" s="100"/>
      <c r="E46" s="100"/>
      <c r="F46" s="100"/>
      <c r="G46" s="100"/>
      <c r="H46" s="109"/>
      <c r="I46" s="36"/>
      <c r="J46" s="27"/>
      <c r="K46" s="27"/>
    </row>
    <row r="47" spans="1:12" ht="21" customHeight="1" x14ac:dyDescent="0.35">
      <c r="A47" s="166">
        <v>30</v>
      </c>
      <c r="B47" s="34" t="s">
        <v>195</v>
      </c>
      <c r="C47" s="100"/>
      <c r="D47" s="100"/>
      <c r="E47" s="100"/>
      <c r="F47" s="100"/>
      <c r="G47" s="100"/>
      <c r="H47" s="109"/>
      <c r="I47" s="36"/>
      <c r="J47" s="27"/>
      <c r="K47" s="27"/>
    </row>
    <row r="48" spans="1:12" ht="21" customHeight="1" x14ac:dyDescent="0.35">
      <c r="A48" s="166">
        <v>31</v>
      </c>
      <c r="B48" s="34" t="s">
        <v>2</v>
      </c>
      <c r="C48" s="100"/>
      <c r="D48" s="100"/>
      <c r="E48" s="100"/>
      <c r="F48" s="100"/>
      <c r="G48" s="100"/>
      <c r="H48" s="109"/>
      <c r="I48" s="36"/>
      <c r="J48" s="27"/>
      <c r="K48" s="27"/>
    </row>
    <row r="49" spans="1:9" x14ac:dyDescent="0.35">
      <c r="A49" s="106"/>
      <c r="B49" s="35" t="s">
        <v>196</v>
      </c>
      <c r="C49" s="36"/>
      <c r="D49" s="36"/>
      <c r="E49" s="39"/>
      <c r="F49" s="39"/>
      <c r="G49" s="39"/>
      <c r="H49" s="110"/>
      <c r="I49" s="39"/>
    </row>
    <row r="50" spans="1:9" x14ac:dyDescent="0.35">
      <c r="A50" s="106"/>
      <c r="B50" s="35"/>
      <c r="C50" s="36"/>
      <c r="D50" s="36"/>
      <c r="E50" s="39"/>
      <c r="F50" s="39"/>
      <c r="G50" s="39"/>
      <c r="H50" s="110"/>
      <c r="I50" s="39"/>
    </row>
    <row r="51" spans="1:9" ht="48.65" customHeight="1" x14ac:dyDescent="0.35">
      <c r="A51" s="234" t="s">
        <v>424</v>
      </c>
      <c r="B51" s="235"/>
      <c r="C51" s="235"/>
      <c r="D51" s="235"/>
      <c r="E51" s="235"/>
      <c r="F51" s="235"/>
      <c r="G51" s="235"/>
      <c r="H51" s="236"/>
    </row>
    <row r="52" spans="1:9" s="25" customFormat="1" ht="73.900000000000006" customHeight="1" x14ac:dyDescent="0.35">
      <c r="A52" s="244" t="s">
        <v>198</v>
      </c>
      <c r="B52" s="245"/>
      <c r="C52" s="111" t="s">
        <v>425</v>
      </c>
      <c r="D52" s="111" t="s">
        <v>426</v>
      </c>
      <c r="E52" s="111" t="s">
        <v>427</v>
      </c>
      <c r="F52" s="111" t="s">
        <v>428</v>
      </c>
      <c r="G52" s="41" t="s">
        <v>0</v>
      </c>
      <c r="H52" s="112"/>
      <c r="I52" s="40"/>
    </row>
    <row r="53" spans="1:9" ht="19.899999999999999" customHeight="1" x14ac:dyDescent="0.35">
      <c r="A53" s="166">
        <v>32</v>
      </c>
      <c r="B53" s="34" t="s">
        <v>188</v>
      </c>
      <c r="C53" s="100"/>
      <c r="D53" s="100"/>
      <c r="E53" s="100"/>
      <c r="F53" s="100"/>
      <c r="G53" s="3"/>
      <c r="H53" s="110"/>
      <c r="I53" s="39"/>
    </row>
    <row r="54" spans="1:9" ht="19.899999999999999" customHeight="1" x14ac:dyDescent="0.35">
      <c r="A54" s="166">
        <v>33</v>
      </c>
      <c r="B54" s="34" t="s">
        <v>189</v>
      </c>
      <c r="C54" s="100"/>
      <c r="D54" s="100"/>
      <c r="E54" s="100"/>
      <c r="F54" s="100"/>
      <c r="G54" s="3"/>
      <c r="H54" s="110"/>
      <c r="I54" s="39"/>
    </row>
    <row r="55" spans="1:9" ht="19.899999999999999" customHeight="1" x14ac:dyDescent="0.35">
      <c r="A55" s="166">
        <v>34</v>
      </c>
      <c r="B55" s="34" t="s">
        <v>190</v>
      </c>
      <c r="C55" s="100"/>
      <c r="D55" s="100"/>
      <c r="E55" s="100"/>
      <c r="F55" s="100"/>
      <c r="G55" s="3"/>
      <c r="H55" s="110"/>
      <c r="I55" s="39"/>
    </row>
    <row r="56" spans="1:9" ht="19.899999999999999" customHeight="1" x14ac:dyDescent="0.35">
      <c r="A56" s="166">
        <v>35</v>
      </c>
      <c r="B56" s="34" t="s">
        <v>191</v>
      </c>
      <c r="C56" s="100"/>
      <c r="D56" s="100"/>
      <c r="E56" s="100"/>
      <c r="F56" s="100"/>
      <c r="G56" s="3"/>
      <c r="H56" s="110"/>
      <c r="I56" s="39"/>
    </row>
    <row r="57" spans="1:9" ht="19.899999999999999" customHeight="1" x14ac:dyDescent="0.35">
      <c r="A57" s="166">
        <v>36</v>
      </c>
      <c r="B57" s="34" t="s">
        <v>192</v>
      </c>
      <c r="C57" s="100"/>
      <c r="D57" s="100"/>
      <c r="E57" s="100"/>
      <c r="F57" s="100"/>
      <c r="G57" s="3"/>
      <c r="H57" s="110"/>
      <c r="I57" s="39"/>
    </row>
    <row r="58" spans="1:9" ht="19.899999999999999" customHeight="1" x14ac:dyDescent="0.35">
      <c r="A58" s="166">
        <v>37</v>
      </c>
      <c r="B58" s="34" t="s">
        <v>193</v>
      </c>
      <c r="C58" s="100"/>
      <c r="D58" s="100"/>
      <c r="E58" s="100"/>
      <c r="F58" s="100"/>
      <c r="G58" s="3"/>
      <c r="H58" s="110"/>
      <c r="I58" s="39"/>
    </row>
    <row r="59" spans="1:9" ht="19.899999999999999" customHeight="1" x14ac:dyDescent="0.35">
      <c r="A59" s="166">
        <v>38</v>
      </c>
      <c r="B59" s="34" t="s">
        <v>194</v>
      </c>
      <c r="C59" s="100"/>
      <c r="D59" s="100"/>
      <c r="E59" s="100"/>
      <c r="F59" s="100"/>
      <c r="G59" s="3"/>
      <c r="H59" s="110"/>
      <c r="I59" s="39"/>
    </row>
    <row r="60" spans="1:9" ht="19.899999999999999" customHeight="1" x14ac:dyDescent="0.35">
      <c r="A60" s="166">
        <v>39</v>
      </c>
      <c r="B60" s="34" t="s">
        <v>184</v>
      </c>
      <c r="C60" s="100"/>
      <c r="D60" s="100"/>
      <c r="E60" s="100"/>
      <c r="F60" s="100"/>
      <c r="G60" s="3"/>
      <c r="H60" s="110"/>
      <c r="I60" s="39"/>
    </row>
    <row r="61" spans="1:9" ht="19.899999999999999" customHeight="1" x14ac:dyDescent="0.35">
      <c r="A61" s="166">
        <v>40</v>
      </c>
      <c r="B61" s="34" t="s">
        <v>185</v>
      </c>
      <c r="C61" s="100"/>
      <c r="D61" s="100"/>
      <c r="E61" s="100"/>
      <c r="F61" s="100"/>
      <c r="G61" s="3"/>
      <c r="H61" s="110"/>
      <c r="I61" s="39"/>
    </row>
    <row r="62" spans="1:9" ht="19.899999999999999" customHeight="1" x14ac:dyDescent="0.35">
      <c r="A62" s="166">
        <v>41</v>
      </c>
      <c r="B62" s="34" t="s">
        <v>186</v>
      </c>
      <c r="C62" s="100"/>
      <c r="D62" s="100"/>
      <c r="E62" s="100"/>
      <c r="F62" s="100"/>
      <c r="G62" s="3"/>
      <c r="H62" s="110"/>
      <c r="I62" s="39"/>
    </row>
    <row r="63" spans="1:9" ht="19.899999999999999" customHeight="1" x14ac:dyDescent="0.35">
      <c r="A63" s="166">
        <v>42</v>
      </c>
      <c r="B63" s="34" t="s">
        <v>187</v>
      </c>
      <c r="C63" s="100"/>
      <c r="D63" s="100"/>
      <c r="E63" s="100"/>
      <c r="F63" s="100"/>
      <c r="G63" s="3"/>
      <c r="H63" s="110"/>
      <c r="I63" s="39"/>
    </row>
    <row r="64" spans="1:9" ht="19.899999999999999" customHeight="1" x14ac:dyDescent="0.35">
      <c r="A64" s="166">
        <v>43</v>
      </c>
      <c r="B64" s="34" t="s">
        <v>195</v>
      </c>
      <c r="C64" s="100"/>
      <c r="D64" s="100"/>
      <c r="E64" s="100"/>
      <c r="F64" s="100"/>
      <c r="G64" s="3"/>
      <c r="H64" s="110"/>
      <c r="I64" s="39"/>
    </row>
    <row r="65" spans="1:9" ht="19.899999999999999" customHeight="1" x14ac:dyDescent="0.35">
      <c r="A65" s="166">
        <v>44</v>
      </c>
      <c r="B65" s="34" t="s">
        <v>2</v>
      </c>
      <c r="C65" s="100"/>
      <c r="D65" s="100"/>
      <c r="E65" s="100"/>
      <c r="F65" s="100"/>
      <c r="G65" s="3"/>
      <c r="H65" s="110"/>
      <c r="I65" s="39"/>
    </row>
    <row r="66" spans="1:9" ht="19.899999999999999" customHeight="1" x14ac:dyDescent="0.35">
      <c r="A66" s="106"/>
      <c r="B66" s="35" t="s">
        <v>196</v>
      </c>
      <c r="C66" s="42"/>
      <c r="D66" s="37"/>
      <c r="E66" s="37"/>
      <c r="F66" s="37"/>
      <c r="G66" s="37"/>
      <c r="H66" s="110"/>
      <c r="I66" s="39"/>
    </row>
    <row r="67" spans="1:9" ht="48.65" customHeight="1" thickBot="1" x14ac:dyDescent="0.4">
      <c r="A67" s="234" t="s">
        <v>429</v>
      </c>
      <c r="B67" s="235"/>
      <c r="C67" s="235"/>
      <c r="D67" s="235"/>
      <c r="E67" s="235"/>
      <c r="F67" s="235"/>
      <c r="G67" s="235"/>
      <c r="H67" s="236"/>
    </row>
    <row r="68" spans="1:9" ht="56.5" customHeight="1" x14ac:dyDescent="0.35">
      <c r="A68" s="222" t="s">
        <v>3</v>
      </c>
      <c r="B68" s="223"/>
      <c r="C68" s="113" t="s">
        <v>425</v>
      </c>
      <c r="D68" s="113" t="s">
        <v>426</v>
      </c>
      <c r="E68" s="113" t="s">
        <v>427</v>
      </c>
      <c r="F68" s="113" t="s">
        <v>428</v>
      </c>
      <c r="G68" s="114" t="s">
        <v>462</v>
      </c>
      <c r="H68" s="115" t="s">
        <v>0</v>
      </c>
      <c r="I68" s="39"/>
    </row>
    <row r="69" spans="1:9" ht="40.15" customHeight="1" x14ac:dyDescent="0.35">
      <c r="A69" s="166">
        <v>45</v>
      </c>
      <c r="B69" s="43" t="s">
        <v>430</v>
      </c>
      <c r="C69" s="100"/>
      <c r="D69" s="100"/>
      <c r="E69" s="100"/>
      <c r="F69" s="100"/>
      <c r="G69" s="100"/>
      <c r="H69" s="116"/>
      <c r="I69" s="39"/>
    </row>
    <row r="70" spans="1:9" ht="40.15" customHeight="1" x14ac:dyDescent="0.35">
      <c r="A70" s="166">
        <v>46</v>
      </c>
      <c r="B70" s="43" t="s">
        <v>431</v>
      </c>
      <c r="C70" s="100"/>
      <c r="D70" s="100"/>
      <c r="E70" s="100"/>
      <c r="F70" s="100"/>
      <c r="G70" s="100"/>
      <c r="H70" s="117"/>
      <c r="I70" s="39"/>
    </row>
    <row r="71" spans="1:9" ht="55.9" customHeight="1" x14ac:dyDescent="0.35">
      <c r="A71" s="166">
        <v>47</v>
      </c>
      <c r="B71" s="43" t="s">
        <v>432</v>
      </c>
      <c r="C71" s="100"/>
      <c r="D71" s="100"/>
      <c r="E71" s="100"/>
      <c r="F71" s="100"/>
      <c r="G71" s="100"/>
      <c r="H71" s="117"/>
      <c r="I71" s="39"/>
    </row>
    <row r="72" spans="1:9" ht="56.5" customHeight="1" x14ac:dyDescent="0.35">
      <c r="A72" s="166">
        <v>48</v>
      </c>
      <c r="B72" s="43" t="s">
        <v>433</v>
      </c>
      <c r="C72" s="100"/>
      <c r="D72" s="100"/>
      <c r="E72" s="100"/>
      <c r="F72" s="100"/>
      <c r="G72" s="100"/>
      <c r="H72" s="117"/>
      <c r="I72" s="39"/>
    </row>
    <row r="73" spans="1:9" ht="72.5" x14ac:dyDescent="0.35">
      <c r="A73" s="166">
        <v>49</v>
      </c>
      <c r="B73" s="128" t="s">
        <v>494</v>
      </c>
      <c r="C73" s="127"/>
      <c r="D73" s="127"/>
      <c r="E73" s="127"/>
      <c r="F73" s="127"/>
      <c r="G73" s="127"/>
      <c r="H73" s="126"/>
      <c r="I73" s="39"/>
    </row>
    <row r="74" spans="1:9" ht="40.15" customHeight="1" x14ac:dyDescent="0.35">
      <c r="A74" s="166">
        <v>50</v>
      </c>
      <c r="B74" s="43" t="s">
        <v>434</v>
      </c>
      <c r="C74" s="100"/>
      <c r="D74" s="100"/>
      <c r="E74" s="100"/>
      <c r="F74" s="100"/>
      <c r="G74" s="100"/>
      <c r="H74" s="117"/>
      <c r="I74" s="39"/>
    </row>
    <row r="75" spans="1:9" ht="40.15" customHeight="1" x14ac:dyDescent="0.35">
      <c r="A75" s="166">
        <v>51</v>
      </c>
      <c r="B75" s="43" t="s">
        <v>435</v>
      </c>
      <c r="C75" s="100"/>
      <c r="D75" s="100"/>
      <c r="E75" s="100"/>
      <c r="F75" s="100"/>
      <c r="G75" s="100"/>
      <c r="H75" s="117"/>
      <c r="I75" s="39"/>
    </row>
    <row r="76" spans="1:9" ht="48.65" customHeight="1" thickBot="1" x14ac:dyDescent="0.4">
      <c r="A76" s="228" t="s">
        <v>436</v>
      </c>
      <c r="B76" s="229"/>
      <c r="C76" s="229"/>
      <c r="D76" s="229"/>
      <c r="E76" s="229"/>
      <c r="F76" s="229"/>
      <c r="G76" s="229"/>
      <c r="H76" s="230"/>
    </row>
    <row r="77" spans="1:9" ht="55.5" customHeight="1" thickBot="1" x14ac:dyDescent="0.4">
      <c r="A77" s="224" t="s">
        <v>199</v>
      </c>
      <c r="B77" s="225"/>
      <c r="C77" s="118" t="s">
        <v>5</v>
      </c>
      <c r="D77" s="41" t="s">
        <v>0</v>
      </c>
      <c r="E77" s="39"/>
      <c r="F77" s="39"/>
      <c r="G77" s="39"/>
      <c r="H77" s="119"/>
      <c r="I77" s="39"/>
    </row>
    <row r="78" spans="1:9" ht="57.65" customHeight="1" x14ac:dyDescent="0.35">
      <c r="A78" s="166">
        <v>52</v>
      </c>
      <c r="B78" s="43" t="s">
        <v>167</v>
      </c>
      <c r="C78" s="100"/>
      <c r="D78" s="24"/>
      <c r="E78" s="39"/>
      <c r="F78" s="39"/>
      <c r="G78" s="39"/>
      <c r="H78" s="119"/>
      <c r="I78" s="39"/>
    </row>
    <row r="79" spans="1:9" ht="57.65" customHeight="1" x14ac:dyDescent="0.35">
      <c r="A79" s="166">
        <v>53</v>
      </c>
      <c r="B79" s="43" t="s">
        <v>559</v>
      </c>
      <c r="C79" s="120"/>
      <c r="D79" s="24"/>
      <c r="E79" s="39"/>
      <c r="F79" s="39"/>
      <c r="G79" s="39"/>
      <c r="H79" s="119"/>
      <c r="I79" s="39"/>
    </row>
    <row r="80" spans="1:9" ht="77.5" customHeight="1" x14ac:dyDescent="0.35">
      <c r="A80" s="166">
        <v>54</v>
      </c>
      <c r="B80" s="43" t="s">
        <v>172</v>
      </c>
      <c r="C80" s="100"/>
      <c r="D80" s="24"/>
      <c r="E80" s="39"/>
      <c r="F80" s="39"/>
      <c r="G80" s="39"/>
      <c r="H80" s="119"/>
      <c r="I80" s="39"/>
    </row>
    <row r="81" spans="1:9" ht="57.65" customHeight="1" x14ac:dyDescent="0.35">
      <c r="A81" s="166">
        <v>55</v>
      </c>
      <c r="B81" s="43" t="s">
        <v>560</v>
      </c>
      <c r="C81" s="100"/>
      <c r="D81" s="24"/>
      <c r="E81" s="39"/>
      <c r="F81" s="39"/>
      <c r="G81" s="39"/>
      <c r="H81" s="119"/>
      <c r="I81" s="39"/>
    </row>
    <row r="82" spans="1:9" ht="57.65" customHeight="1" x14ac:dyDescent="0.35">
      <c r="A82" s="166">
        <v>56</v>
      </c>
      <c r="B82" s="43" t="s">
        <v>6</v>
      </c>
      <c r="C82" s="100"/>
      <c r="D82" s="24"/>
      <c r="E82" s="39"/>
      <c r="F82" s="39"/>
      <c r="G82" s="39"/>
      <c r="H82" s="119"/>
      <c r="I82" s="39"/>
    </row>
    <row r="83" spans="1:9" ht="66" customHeight="1" x14ac:dyDescent="0.35">
      <c r="A83" s="166">
        <v>57</v>
      </c>
      <c r="B83" s="43" t="s">
        <v>164</v>
      </c>
      <c r="C83" s="100"/>
      <c r="D83" s="24"/>
      <c r="E83" s="39"/>
      <c r="F83" s="39"/>
      <c r="G83" s="39"/>
      <c r="H83" s="119"/>
      <c r="I83" s="39"/>
    </row>
    <row r="84" spans="1:9" ht="57.65" customHeight="1" x14ac:dyDescent="0.35">
      <c r="A84" s="166">
        <v>58</v>
      </c>
      <c r="B84" s="43" t="s">
        <v>7</v>
      </c>
      <c r="C84" s="231"/>
      <c r="D84" s="24"/>
      <c r="E84" s="39"/>
      <c r="F84" s="39"/>
      <c r="G84" s="39"/>
      <c r="H84" s="119"/>
      <c r="I84" s="39"/>
    </row>
    <row r="85" spans="1:9" ht="57.65" customHeight="1" x14ac:dyDescent="0.35">
      <c r="A85" s="166">
        <v>59</v>
      </c>
      <c r="B85" s="43" t="s">
        <v>561</v>
      </c>
      <c r="C85" s="232"/>
      <c r="D85" s="24"/>
      <c r="E85" s="39"/>
      <c r="F85" s="39"/>
      <c r="G85" s="39"/>
      <c r="H85" s="119"/>
      <c r="I85" s="39"/>
    </row>
    <row r="86" spans="1:9" ht="57.65" customHeight="1" x14ac:dyDescent="0.35">
      <c r="A86" s="166">
        <v>60</v>
      </c>
      <c r="B86" s="43" t="s">
        <v>562</v>
      </c>
      <c r="C86" s="233"/>
      <c r="D86" s="24"/>
      <c r="E86" s="39"/>
      <c r="F86" s="39"/>
      <c r="G86" s="39"/>
      <c r="H86" s="119"/>
      <c r="I86" s="39"/>
    </row>
    <row r="87" spans="1:9" x14ac:dyDescent="0.35">
      <c r="A87" s="121"/>
      <c r="B87" s="39"/>
      <c r="C87" s="39"/>
      <c r="D87" s="39"/>
      <c r="E87" s="39"/>
      <c r="F87" s="44"/>
      <c r="G87" s="39"/>
      <c r="H87" s="119"/>
      <c r="I87" s="39"/>
    </row>
    <row r="88" spans="1:9" ht="48.65" customHeight="1" thickBot="1" x14ac:dyDescent="0.4">
      <c r="A88" s="234" t="s">
        <v>495</v>
      </c>
      <c r="B88" s="235"/>
      <c r="C88" s="235"/>
      <c r="D88" s="235"/>
      <c r="E88" s="235"/>
      <c r="F88" s="235"/>
      <c r="G88" s="235"/>
      <c r="H88" s="236"/>
    </row>
    <row r="89" spans="1:9" ht="85.9" customHeight="1" thickBot="1" x14ac:dyDescent="0.4">
      <c r="A89" s="224" t="s">
        <v>437</v>
      </c>
      <c r="B89" s="226"/>
      <c r="C89" s="227"/>
      <c r="D89" s="41" t="s">
        <v>0</v>
      </c>
      <c r="E89" s="39"/>
      <c r="F89" s="45"/>
      <c r="G89" s="45"/>
      <c r="H89" s="122"/>
      <c r="I89" s="45"/>
    </row>
    <row r="90" spans="1:9" ht="73.5" customHeight="1" x14ac:dyDescent="0.35">
      <c r="A90" s="166">
        <v>61</v>
      </c>
      <c r="B90" s="43" t="s">
        <v>438</v>
      </c>
      <c r="C90" s="100"/>
      <c r="D90" s="24"/>
      <c r="E90" s="39"/>
      <c r="F90" s="45"/>
      <c r="G90" s="45"/>
      <c r="H90" s="122"/>
      <c r="I90" s="45"/>
    </row>
    <row r="91" spans="1:9" ht="53.25" customHeight="1" x14ac:dyDescent="0.35">
      <c r="A91" s="166">
        <v>62</v>
      </c>
      <c r="B91" s="43" t="s">
        <v>439</v>
      </c>
      <c r="C91" s="100"/>
      <c r="D91" s="24"/>
      <c r="E91" s="39"/>
      <c r="F91" s="45"/>
      <c r="G91" s="45"/>
      <c r="H91" s="122"/>
      <c r="I91" s="45"/>
    </row>
    <row r="92" spans="1:9" ht="41.65" customHeight="1" x14ac:dyDescent="0.35">
      <c r="A92" s="166">
        <v>63</v>
      </c>
      <c r="B92" s="43" t="s">
        <v>440</v>
      </c>
      <c r="C92" s="100"/>
      <c r="D92" s="24"/>
      <c r="E92" s="39"/>
      <c r="F92" s="45"/>
      <c r="G92" s="45"/>
      <c r="H92" s="122"/>
      <c r="I92" s="45"/>
    </row>
    <row r="93" spans="1:9" ht="38.15" customHeight="1" x14ac:dyDescent="0.35">
      <c r="A93" s="166">
        <v>64</v>
      </c>
      <c r="B93" s="43" t="s">
        <v>8</v>
      </c>
      <c r="C93" s="100"/>
      <c r="D93" s="24"/>
      <c r="E93" s="39"/>
      <c r="F93" s="45"/>
      <c r="G93" s="45"/>
      <c r="H93" s="122"/>
      <c r="I93" s="45"/>
    </row>
    <row r="94" spans="1:9" ht="36.65" customHeight="1" x14ac:dyDescent="0.35">
      <c r="A94" s="166">
        <v>65</v>
      </c>
      <c r="B94" s="43" t="s">
        <v>9</v>
      </c>
      <c r="C94" s="100"/>
      <c r="D94" s="24"/>
      <c r="E94" s="39"/>
      <c r="F94" s="45"/>
      <c r="G94" s="45"/>
      <c r="H94" s="122"/>
      <c r="I94" s="45"/>
    </row>
    <row r="95" spans="1:9" ht="58" x14ac:dyDescent="0.35">
      <c r="A95" s="166">
        <v>66</v>
      </c>
      <c r="B95" s="43" t="s">
        <v>441</v>
      </c>
      <c r="C95" s="100"/>
      <c r="D95" s="24"/>
      <c r="E95" s="39"/>
      <c r="F95" s="45"/>
      <c r="G95" s="45"/>
      <c r="H95" s="122"/>
      <c r="I95" s="45"/>
    </row>
    <row r="96" spans="1:9" ht="101.5" x14ac:dyDescent="0.35">
      <c r="A96" s="166">
        <v>67</v>
      </c>
      <c r="B96" s="43" t="s">
        <v>142</v>
      </c>
      <c r="C96" s="100"/>
      <c r="D96" s="24"/>
      <c r="E96" s="39"/>
      <c r="F96" s="45"/>
      <c r="G96" s="45"/>
      <c r="H96" s="122"/>
      <c r="I96" s="45"/>
    </row>
    <row r="97" spans="1:9" ht="63.75" customHeight="1" x14ac:dyDescent="0.35">
      <c r="A97" s="166">
        <v>68</v>
      </c>
      <c r="B97" s="43" t="s">
        <v>10</v>
      </c>
      <c r="C97" s="100"/>
      <c r="D97" s="24"/>
      <c r="E97" s="39"/>
      <c r="F97" s="39"/>
      <c r="G97" s="39"/>
      <c r="H97" s="119"/>
      <c r="I97" s="39"/>
    </row>
    <row r="98" spans="1:9" x14ac:dyDescent="0.35">
      <c r="A98" s="121"/>
      <c r="B98" s="39"/>
      <c r="C98" s="39"/>
      <c r="D98" s="39"/>
      <c r="E98" s="39"/>
      <c r="F98" s="39"/>
      <c r="G98" s="39"/>
      <c r="H98" s="119"/>
      <c r="I98" s="39"/>
    </row>
    <row r="99" spans="1:9" ht="71.650000000000006" customHeight="1" x14ac:dyDescent="0.35">
      <c r="A99" s="219" t="s">
        <v>442</v>
      </c>
      <c r="B99" s="220"/>
      <c r="C99" s="221"/>
      <c r="D99" s="41" t="s">
        <v>0</v>
      </c>
      <c r="E99" s="39"/>
      <c r="F99" s="45"/>
      <c r="G99" s="45"/>
      <c r="H99" s="122"/>
      <c r="I99" s="45"/>
    </row>
    <row r="100" spans="1:9" ht="58" x14ac:dyDescent="0.35">
      <c r="A100" s="166">
        <v>69</v>
      </c>
      <c r="B100" s="46" t="s">
        <v>141</v>
      </c>
      <c r="C100" s="100"/>
      <c r="D100" s="24"/>
      <c r="E100" s="39"/>
      <c r="F100" s="39"/>
      <c r="G100" s="39"/>
      <c r="H100" s="119"/>
      <c r="I100" s="39"/>
    </row>
    <row r="101" spans="1:9" ht="72.5" x14ac:dyDescent="0.35">
      <c r="A101" s="166">
        <v>70</v>
      </c>
      <c r="B101" s="46" t="s">
        <v>443</v>
      </c>
      <c r="C101" s="100"/>
      <c r="D101" s="24"/>
      <c r="E101" s="47"/>
      <c r="F101" s="39"/>
      <c r="G101" s="39"/>
      <c r="H101" s="119"/>
      <c r="I101" s="39"/>
    </row>
    <row r="102" spans="1:9" ht="58.15" customHeight="1" x14ac:dyDescent="0.35">
      <c r="A102" s="219" t="s">
        <v>444</v>
      </c>
      <c r="B102" s="220"/>
      <c r="C102" s="221"/>
      <c r="D102" s="41" t="s">
        <v>0</v>
      </c>
      <c r="E102" s="39"/>
      <c r="F102" s="39"/>
      <c r="G102" s="39"/>
      <c r="H102" s="119"/>
      <c r="I102" s="39"/>
    </row>
    <row r="103" spans="1:9" ht="58" x14ac:dyDescent="0.35">
      <c r="A103" s="166">
        <v>71</v>
      </c>
      <c r="B103" s="46" t="s">
        <v>165</v>
      </c>
      <c r="C103" s="100"/>
      <c r="D103" s="24"/>
      <c r="E103" s="39"/>
      <c r="F103" s="39"/>
      <c r="G103" s="39"/>
      <c r="H103" s="119"/>
      <c r="I103" s="39"/>
    </row>
    <row r="104" spans="1:9" ht="165" customHeight="1" x14ac:dyDescent="0.35">
      <c r="A104" s="166">
        <v>72</v>
      </c>
      <c r="B104" s="48" t="s">
        <v>166</v>
      </c>
      <c r="C104" s="100"/>
      <c r="D104" s="24"/>
      <c r="E104" s="39"/>
      <c r="F104" s="39"/>
      <c r="G104" s="39"/>
      <c r="H104" s="119"/>
      <c r="I104" s="39"/>
    </row>
    <row r="105" spans="1:9" ht="51.65" customHeight="1" x14ac:dyDescent="0.35">
      <c r="A105" s="219" t="s">
        <v>445</v>
      </c>
      <c r="B105" s="220"/>
      <c r="C105" s="221"/>
      <c r="D105" s="41" t="s">
        <v>0</v>
      </c>
      <c r="E105" s="39"/>
      <c r="F105" s="39"/>
      <c r="G105" s="39"/>
      <c r="H105" s="119"/>
      <c r="I105" s="39"/>
    </row>
    <row r="106" spans="1:9" ht="48" customHeight="1" x14ac:dyDescent="0.35">
      <c r="A106" s="166">
        <v>73</v>
      </c>
      <c r="B106" s="48" t="s">
        <v>463</v>
      </c>
      <c r="C106" s="100"/>
      <c r="D106" s="24" t="s">
        <v>1022</v>
      </c>
      <c r="E106" s="39"/>
      <c r="F106" s="39"/>
      <c r="G106" s="39"/>
      <c r="H106" s="119"/>
      <c r="I106" s="39"/>
    </row>
    <row r="107" spans="1:9" ht="51.65" customHeight="1" x14ac:dyDescent="0.35">
      <c r="A107" s="219" t="s">
        <v>446</v>
      </c>
      <c r="B107" s="220"/>
      <c r="C107" s="221"/>
      <c r="D107" s="41" t="s">
        <v>0</v>
      </c>
      <c r="E107" s="39"/>
      <c r="F107" s="39"/>
      <c r="G107" s="39"/>
      <c r="H107" s="119"/>
      <c r="I107" s="39"/>
    </row>
    <row r="108" spans="1:9" ht="96" customHeight="1" x14ac:dyDescent="0.35">
      <c r="A108" s="166">
        <v>74</v>
      </c>
      <c r="B108" s="46" t="s">
        <v>447</v>
      </c>
      <c r="C108" s="100"/>
      <c r="D108" s="24"/>
      <c r="E108" s="39"/>
      <c r="F108" s="39"/>
      <c r="G108" s="39"/>
      <c r="H108" s="119"/>
      <c r="I108" s="39"/>
    </row>
    <row r="109" spans="1:9" ht="60" customHeight="1" x14ac:dyDescent="0.35">
      <c r="A109" s="166">
        <v>75</v>
      </c>
      <c r="B109" s="48" t="s">
        <v>448</v>
      </c>
      <c r="C109" s="100"/>
      <c r="D109" s="24"/>
      <c r="E109" s="39"/>
      <c r="F109" s="39"/>
      <c r="G109" s="39"/>
      <c r="H109" s="119"/>
      <c r="I109" s="39"/>
    </row>
    <row r="110" spans="1:9" ht="138" customHeight="1" thickBot="1" x14ac:dyDescent="0.4">
      <c r="A110" s="167">
        <v>76</v>
      </c>
      <c r="B110" s="168" t="s">
        <v>449</v>
      </c>
      <c r="C110" s="169"/>
      <c r="D110" s="170"/>
      <c r="E110" s="171"/>
      <c r="F110" s="171"/>
      <c r="G110" s="171"/>
      <c r="H110" s="172"/>
      <c r="I110" s="39"/>
    </row>
    <row r="111" spans="1:9" x14ac:dyDescent="0.35">
      <c r="A111" s="39"/>
      <c r="B111" s="39"/>
      <c r="C111" s="39"/>
      <c r="D111" s="39"/>
      <c r="E111" s="39"/>
      <c r="F111" s="39"/>
      <c r="G111" s="39"/>
      <c r="H111" s="39"/>
      <c r="I111" s="39"/>
    </row>
    <row r="112" spans="1:9" x14ac:dyDescent="0.35">
      <c r="A112" s="39"/>
      <c r="B112" s="47"/>
      <c r="C112" s="39"/>
      <c r="D112" s="39"/>
      <c r="E112" s="39"/>
      <c r="F112" s="39"/>
      <c r="G112" s="39"/>
      <c r="H112" s="39"/>
      <c r="I112" s="39"/>
    </row>
    <row r="113" spans="1:9" x14ac:dyDescent="0.35">
      <c r="A113" s="39"/>
      <c r="B113" s="39"/>
      <c r="C113" s="39"/>
      <c r="D113" s="39"/>
      <c r="E113" s="39"/>
      <c r="F113" s="39"/>
      <c r="G113" s="39"/>
      <c r="H113" s="39"/>
      <c r="I113" s="39"/>
    </row>
    <row r="114" spans="1:9" x14ac:dyDescent="0.35">
      <c r="A114" s="39"/>
      <c r="B114" s="39"/>
      <c r="C114" s="39"/>
      <c r="D114" s="39"/>
      <c r="E114" s="39"/>
      <c r="F114" s="39"/>
      <c r="G114" s="39"/>
      <c r="H114" s="39"/>
      <c r="I114" s="39"/>
    </row>
    <row r="115" spans="1:9" x14ac:dyDescent="0.35">
      <c r="A115" s="39"/>
      <c r="B115" s="39"/>
      <c r="C115" s="39"/>
      <c r="D115" s="39"/>
      <c r="E115" s="39"/>
      <c r="F115" s="39"/>
      <c r="G115" s="39"/>
      <c r="H115" s="39"/>
      <c r="I115" s="39"/>
    </row>
    <row r="116" spans="1:9" x14ac:dyDescent="0.35">
      <c r="A116" s="39"/>
      <c r="B116" s="39"/>
      <c r="C116" s="39"/>
      <c r="D116" s="39"/>
      <c r="E116" s="39"/>
      <c r="F116" s="39"/>
      <c r="G116" s="39"/>
      <c r="H116" s="39"/>
      <c r="I116" s="39"/>
    </row>
    <row r="117" spans="1:9" x14ac:dyDescent="0.35">
      <c r="A117" s="39"/>
      <c r="B117" s="39"/>
      <c r="C117" s="39"/>
      <c r="D117" s="39"/>
      <c r="E117" s="39"/>
      <c r="F117" s="39"/>
      <c r="G117" s="39"/>
      <c r="H117" s="39"/>
      <c r="I117" s="39"/>
    </row>
    <row r="118" spans="1:9" x14ac:dyDescent="0.35">
      <c r="A118" s="39"/>
      <c r="B118" s="39"/>
      <c r="C118" s="39"/>
      <c r="D118" s="39"/>
      <c r="E118" s="39"/>
      <c r="F118" s="39"/>
      <c r="G118" s="39"/>
      <c r="H118" s="39"/>
      <c r="I118" s="39"/>
    </row>
  </sheetData>
  <sheetProtection algorithmName="SHA-512" hashValue="Hn3KywdGBBGrTaoKUZgpR/RSMPdT2j8gVZjT8emcGgb9EDKHFwWMIKg93XVuXyBqyjKlKHTbrVeEdjO/k47EvQ==" saltValue="glf3P+makc1bDL+QnMj5Lg==" spinCount="100000" sheet="1" objects="1" scenarios="1"/>
  <mergeCells count="23">
    <mergeCell ref="A67:H67"/>
    <mergeCell ref="A1:H1"/>
    <mergeCell ref="A3:H3"/>
    <mergeCell ref="A17:H17"/>
    <mergeCell ref="A34:H34"/>
    <mergeCell ref="A51:H51"/>
    <mergeCell ref="A4:B4"/>
    <mergeCell ref="A7:B7"/>
    <mergeCell ref="A10:B10"/>
    <mergeCell ref="A14:B14"/>
    <mergeCell ref="A18:B18"/>
    <mergeCell ref="A35:B35"/>
    <mergeCell ref="A52:B52"/>
    <mergeCell ref="A107:C107"/>
    <mergeCell ref="A105:C105"/>
    <mergeCell ref="A68:B68"/>
    <mergeCell ref="A77:B77"/>
    <mergeCell ref="A89:C89"/>
    <mergeCell ref="A99:C99"/>
    <mergeCell ref="A102:C102"/>
    <mergeCell ref="A76:H76"/>
    <mergeCell ref="C84:C86"/>
    <mergeCell ref="A88:H88"/>
  </mergeCells>
  <dataValidations count="3">
    <dataValidation type="list" allowBlank="1" showErrorMessage="1" error="Please indicate your answer according to the drop down list" sqref="G32">
      <formula1>$H$2:$H$16</formula1>
    </dataValidation>
    <dataValidation type="list" allowBlank="1" showErrorMessage="1" error="Please indicate your answer according to the drop down list" sqref="F32">
      <formula1>$G$2:$G$18</formula1>
    </dataValidation>
    <dataValidation type="list" allowBlank="1" showErrorMessage="1" error="Please indicate your answer according to the drop down list" sqref="H32">
      <formula1>$I$2:$I$17</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6">
        <x14:dataValidation type="list" allowBlank="1" showErrorMessage="1" error="Please indicate your answer according to the drop down list">
          <x14:formula1>
            <xm:f>'elenco-menù sottoscrizione'!$H$2:$H$5</xm:f>
          </x14:formula1>
          <xm:sqref>G19:G31 G36:G48</xm:sqref>
        </x14:dataValidation>
        <x14:dataValidation type="list" allowBlank="1" showErrorMessage="1" error="Please indicate your answer according to the drop down list">
          <x14:formula1>
            <xm:f>'elenco-menù sottoscrizione'!$F$2:$F$7</xm:f>
          </x14:formula1>
          <xm:sqref>E19:E31 E36:E48</xm:sqref>
        </x14:dataValidation>
        <x14:dataValidation type="list" allowBlank="1" showInputMessage="1" showErrorMessage="1">
          <x14:formula1>
            <xm:f>'elenco-menù sottoscrizione'!$AZ$2:$AZ$5</xm:f>
          </x14:formula1>
          <xm:sqref>C108</xm:sqref>
        </x14:dataValidation>
        <x14:dataValidation type="list" allowBlank="1" showInputMessage="1" showErrorMessage="1">
          <x14:formula1>
            <xm:f>'elenco-menù sottoscrizione'!$AM$2:$AM$7</xm:f>
          </x14:formula1>
          <xm:sqref>C5 C8 C15</xm:sqref>
        </x14:dataValidation>
        <x14:dataValidation type="list" allowBlank="1" showInputMessage="1" showErrorMessage="1">
          <x14:formula1>
            <xm:f>'elenco-menù sottoscrizione'!$AK$2:$AK$8</xm:f>
          </x14:formula1>
          <xm:sqref>C11:F11</xm:sqref>
        </x14:dataValidation>
        <x14:dataValidation type="list" allowBlank="1" showInputMessage="1" showErrorMessage="1">
          <x14:formula1>
            <xm:f>'elenco-menù sottoscrizione'!$AL$2:$AL$5</xm:f>
          </x14:formula1>
          <xm:sqref>C12:F12</xm:sqref>
        </x14:dataValidation>
        <x14:dataValidation type="list" allowBlank="1" showInputMessage="1" showErrorMessage="1">
          <x14:formula1>
            <xm:f>'elenco-menù sottoscrizione'!$L$3:$L$6</xm:f>
          </x14:formula1>
          <xm:sqref>C53:C66</xm:sqref>
        </x14:dataValidation>
        <x14:dataValidation type="list" allowBlank="1" showErrorMessage="1" error="Please indicate your answer according to the drop down list">
          <x14:formula1>
            <xm:f>'elenco-menù sottoscrizione'!$M$3:$M$7</xm:f>
          </x14:formula1>
          <xm:sqref>D53:D66</xm:sqref>
        </x14:dataValidation>
        <x14:dataValidation type="list" allowBlank="1" showErrorMessage="1" error="Please indicate your answer according to the drop down list">
          <x14:formula1>
            <xm:f>'elenco-menù sottoscrizione'!$N$3:$N$7</xm:f>
          </x14:formula1>
          <xm:sqref>E53:E66</xm:sqref>
        </x14:dataValidation>
        <x14:dataValidation type="list" allowBlank="1" showErrorMessage="1" error="Please indicate your answer according to the drop down list">
          <x14:formula1>
            <xm:f>'elenco-menù sottoscrizione'!$O$3:$O$7</xm:f>
          </x14:formula1>
          <xm:sqref>F53:F66</xm:sqref>
        </x14:dataValidation>
        <x14:dataValidation type="list" allowBlank="1" showInputMessage="1" showErrorMessage="1">
          <x14:formula1>
            <xm:f>'elenco-menù sottoscrizione'!$C$2:$C$3</xm:f>
          </x14:formula1>
          <xm:sqref>C80:C81 C95:C97 C100:C101</xm:sqref>
        </x14:dataValidation>
        <x14:dataValidation type="list" allowBlank="1" showInputMessage="1" showErrorMessage="1">
          <x14:formula1>
            <xm:f>'elenco-menù sottoscrizione'!$AA$2:$AA$5</xm:f>
          </x14:formula1>
          <xm:sqref>C78</xm:sqref>
        </x14:dataValidation>
        <x14:dataValidation type="list" allowBlank="1" showInputMessage="1" showErrorMessage="1">
          <x14:formula1>
            <xm:f>'elenco-menù sottoscrizione'!$Q$3:$Q$7</xm:f>
          </x14:formula1>
          <xm:sqref>C69:G70</xm:sqref>
        </x14:dataValidation>
        <x14:dataValidation type="list" allowBlank="1" showInputMessage="1" showErrorMessage="1">
          <x14:formula1>
            <xm:f>'elenco-menù sottoscrizione'!$R$2:$R$7</xm:f>
          </x14:formula1>
          <xm:sqref>C71:G71</xm:sqref>
        </x14:dataValidation>
        <x14:dataValidation type="list" allowBlank="1" showInputMessage="1" showErrorMessage="1">
          <x14:formula1>
            <xm:f>'elenco-menù sottoscrizione'!$S$2:$S$7</xm:f>
          </x14:formula1>
          <xm:sqref>C72:F72</xm:sqref>
        </x14:dataValidation>
        <x14:dataValidation type="list" allowBlank="1" showInputMessage="1" showErrorMessage="1">
          <x14:formula1>
            <xm:f>'elenco-menù sottoscrizione'!$AD$2:$AD$6</xm:f>
          </x14:formula1>
          <xm:sqref>C93</xm:sqref>
        </x14:dataValidation>
        <x14:dataValidation type="list" allowBlank="1" showInputMessage="1" showErrorMessage="1">
          <x14:formula1>
            <xm:f>'elenco-menù sottoscrizione'!$V$2:$V$6</xm:f>
          </x14:formula1>
          <xm:sqref>C82</xm:sqref>
        </x14:dataValidation>
        <x14:dataValidation type="list" allowBlank="1" showInputMessage="1" showErrorMessage="1">
          <x14:formula1>
            <xm:f>'elenco-menù sottoscrizione'!$U$2:$U$5</xm:f>
          </x14:formula1>
          <xm:sqref>C74:G75</xm:sqref>
        </x14:dataValidation>
        <x14:dataValidation type="list" allowBlank="1" showInputMessage="1" showErrorMessage="1">
          <x14:formula1>
            <xm:f>'elenco-menù sottoscrizione'!$W$2:$W$4</xm:f>
          </x14:formula1>
          <xm:sqref>C91</xm:sqref>
        </x14:dataValidation>
        <x14:dataValidation type="list" allowBlank="1" showInputMessage="1" showErrorMessage="1">
          <x14:formula1>
            <xm:f>'elenco-menù sottoscrizione'!$X$2:$X$3</xm:f>
          </x14:formula1>
          <xm:sqref>C92</xm:sqref>
        </x14:dataValidation>
        <x14:dataValidation type="list" allowBlank="1" showInputMessage="1" showErrorMessage="1">
          <x14:formula1>
            <xm:f>'elenco-menù sottoscrizione'!$AE$2:$AE$9</xm:f>
          </x14:formula1>
          <xm:sqref>C94</xm:sqref>
        </x14:dataValidation>
        <x14:dataValidation type="list" allowBlank="1" showInputMessage="1" showErrorMessage="1">
          <x14:formula1>
            <xm:f>'elenco-menù sottoscrizione'!$C$2:$C$4</xm:f>
          </x14:formula1>
          <xm:sqref>C83</xm:sqref>
        </x14:dataValidation>
        <x14:dataValidation type="list" allowBlank="1" showInputMessage="1" showErrorMessage="1">
          <x14:formula1>
            <xm:f>'elenco-menù sottoscrizione'!$I$2:$I$7</xm:f>
          </x14:formula1>
          <xm:sqref>C90</xm:sqref>
        </x14:dataValidation>
        <x14:dataValidation type="list" allowBlank="1" showErrorMessage="1" error="Please indicate your answer according to the drop down list">
          <x14:formula1>
            <xm:f>'elenco-menù sottoscrizione'!$D$2:$D$6</xm:f>
          </x14:formula1>
          <xm:sqref>C19:D32 E32 C36:D48</xm:sqref>
        </x14:dataValidation>
        <x14:dataValidation type="list" allowBlank="1" showErrorMessage="1" error="Please indicate your answer according to the drop down list">
          <x14:formula1>
            <xm:f>'elenco-menù sottoscrizione'!$G$2:$G$6</xm:f>
          </x14:formula1>
          <xm:sqref>F19:F31 F36:F48</xm:sqref>
        </x14:dataValidation>
        <x14:dataValidation type="list" allowBlank="1" showInputMessage="1" showErrorMessage="1">
          <x14:formula1>
            <xm:f>'elenco-menù sottoscrizione'!$AJ$2:$AJ$3</xm:f>
          </x14:formula1>
          <xm:sqref>C109:C110 C106 C103:C104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tabColor rgb="FF002060"/>
  </sheetPr>
  <dimension ref="A1:L168"/>
  <sheetViews>
    <sheetView zoomScale="70" zoomScaleNormal="70" workbookViewId="0">
      <selection activeCell="C11" sqref="C11"/>
    </sheetView>
  </sheetViews>
  <sheetFormatPr defaultColWidth="9.26953125" defaultRowHeight="27" customHeight="1" x14ac:dyDescent="0.35"/>
  <cols>
    <col min="1" max="1" width="9.26953125" style="146"/>
    <col min="2" max="2" width="5.453125" style="18" customWidth="1"/>
    <col min="3" max="3" width="87" style="16" customWidth="1"/>
    <col min="4" max="7" width="16.54296875" style="16" customWidth="1"/>
    <col min="8" max="8" width="16.453125" style="16" customWidth="1"/>
    <col min="9" max="16384" width="9.26953125" style="16"/>
  </cols>
  <sheetData>
    <row r="1" spans="1:12" s="146" customFormat="1" ht="60.65" customHeight="1" x14ac:dyDescent="0.35">
      <c r="B1" s="200" t="s">
        <v>487</v>
      </c>
      <c r="C1" s="201"/>
      <c r="D1" s="201"/>
      <c r="E1" s="201"/>
      <c r="F1" s="201"/>
      <c r="G1" s="201"/>
      <c r="H1" s="201"/>
      <c r="I1" s="201"/>
      <c r="J1" s="201"/>
      <c r="K1" s="201"/>
      <c r="L1" s="202"/>
    </row>
    <row r="2" spans="1:12" s="146" customFormat="1" ht="14.5" x14ac:dyDescent="0.35"/>
    <row r="3" spans="1:12" s="146" customFormat="1" ht="14.5" x14ac:dyDescent="0.35">
      <c r="D3" s="182"/>
      <c r="E3" s="182"/>
      <c r="F3" s="182"/>
      <c r="G3" s="182"/>
    </row>
    <row r="4" spans="1:12" s="146" customFormat="1" ht="15.5" x14ac:dyDescent="0.35">
      <c r="D4" s="182" t="s">
        <v>488</v>
      </c>
      <c r="E4" s="183"/>
      <c r="F4" s="182" t="s">
        <v>489</v>
      </c>
      <c r="G4" s="182"/>
    </row>
    <row r="5" spans="1:12" s="146" customFormat="1" ht="14.5" x14ac:dyDescent="0.35">
      <c r="D5" s="182"/>
      <c r="E5" s="184"/>
      <c r="F5" s="182" t="s">
        <v>490</v>
      </c>
      <c r="G5" s="182"/>
    </row>
    <row r="6" spans="1:12" s="146" customFormat="1" ht="14.5" x14ac:dyDescent="0.35">
      <c r="D6" s="182"/>
      <c r="E6" s="182"/>
      <c r="F6" s="182"/>
      <c r="G6" s="182"/>
    </row>
    <row r="7" spans="1:12" s="146" customFormat="1" ht="14.5" x14ac:dyDescent="0.35"/>
    <row r="8" spans="1:12" ht="53.65" customHeight="1" x14ac:dyDescent="0.35">
      <c r="B8" s="200" t="s">
        <v>524</v>
      </c>
      <c r="C8" s="201"/>
      <c r="D8" s="201"/>
      <c r="E8" s="201"/>
      <c r="F8" s="201"/>
      <c r="G8" s="201"/>
      <c r="H8" s="201"/>
      <c r="I8" s="201"/>
      <c r="J8" s="201"/>
      <c r="K8" s="201"/>
      <c r="L8" s="202"/>
    </row>
    <row r="9" spans="1:12" s="17" customFormat="1" ht="101.5" x14ac:dyDescent="0.35">
      <c r="A9" s="146"/>
      <c r="B9" s="138">
        <v>1</v>
      </c>
      <c r="C9" s="88" t="s">
        <v>812</v>
      </c>
      <c r="D9" s="136"/>
      <c r="E9" s="139"/>
      <c r="F9" s="139"/>
      <c r="G9" s="139"/>
      <c r="H9" s="139"/>
      <c r="I9" s="139"/>
      <c r="J9" s="139"/>
      <c r="K9" s="139"/>
      <c r="L9" s="140"/>
    </row>
    <row r="10" spans="1:12" s="17" customFormat="1" ht="53.65" customHeight="1" x14ac:dyDescent="0.35">
      <c r="A10" s="146"/>
      <c r="B10" s="141"/>
      <c r="C10" s="137" t="s">
        <v>521</v>
      </c>
      <c r="D10" s="139"/>
      <c r="E10" s="139"/>
      <c r="F10" s="139"/>
      <c r="G10" s="139"/>
      <c r="H10" s="139"/>
      <c r="I10" s="139"/>
      <c r="J10" s="139"/>
      <c r="K10" s="139"/>
      <c r="L10" s="140"/>
    </row>
    <row r="11" spans="1:12" s="17" customFormat="1" ht="53.65" customHeight="1" x14ac:dyDescent="0.35">
      <c r="A11" s="146"/>
      <c r="B11" s="141"/>
      <c r="C11" s="137" t="s">
        <v>522</v>
      </c>
      <c r="D11" s="139"/>
      <c r="E11" s="139"/>
      <c r="F11" s="139"/>
      <c r="G11" s="139"/>
      <c r="H11" s="139"/>
      <c r="I11" s="139"/>
      <c r="J11" s="139"/>
      <c r="K11" s="139"/>
      <c r="L11" s="140"/>
    </row>
    <row r="12" spans="1:12" s="17" customFormat="1" ht="53.65" customHeight="1" x14ac:dyDescent="0.35">
      <c r="A12" s="146"/>
      <c r="B12" s="141"/>
      <c r="C12" s="137" t="s">
        <v>523</v>
      </c>
      <c r="D12" s="246"/>
      <c r="E12" s="247"/>
      <c r="F12" s="247"/>
      <c r="G12" s="248"/>
      <c r="H12" s="139"/>
      <c r="I12" s="139"/>
      <c r="J12" s="139"/>
      <c r="K12" s="139"/>
      <c r="L12" s="140"/>
    </row>
    <row r="13" spans="1:12" ht="53.65" customHeight="1" x14ac:dyDescent="0.35">
      <c r="B13" s="175">
        <v>2</v>
      </c>
      <c r="C13" s="71" t="s">
        <v>520</v>
      </c>
      <c r="D13" s="133" t="s">
        <v>308</v>
      </c>
      <c r="E13" s="142"/>
      <c r="F13" s="142"/>
      <c r="G13" s="142"/>
      <c r="H13" s="142"/>
      <c r="I13" s="142"/>
      <c r="J13" s="142"/>
      <c r="K13" s="142"/>
      <c r="L13" s="143"/>
    </row>
    <row r="14" spans="1:12" ht="15.5" x14ac:dyDescent="0.35">
      <c r="B14" s="176"/>
      <c r="C14" s="69" t="s">
        <v>237</v>
      </c>
      <c r="D14" s="134" t="s">
        <v>300</v>
      </c>
      <c r="E14" s="142"/>
      <c r="F14" s="142"/>
      <c r="G14" s="142"/>
      <c r="H14" s="142"/>
      <c r="I14" s="142"/>
      <c r="J14" s="142"/>
      <c r="K14" s="142"/>
      <c r="L14" s="143"/>
    </row>
    <row r="15" spans="1:12" ht="15.5" x14ac:dyDescent="0.35">
      <c r="B15" s="176"/>
      <c r="C15" s="69" t="s">
        <v>238</v>
      </c>
      <c r="D15" s="135" t="s">
        <v>300</v>
      </c>
      <c r="E15" s="142"/>
      <c r="F15" s="142"/>
      <c r="G15" s="142"/>
      <c r="H15" s="142"/>
      <c r="I15" s="142"/>
      <c r="J15" s="142"/>
      <c r="K15" s="142"/>
      <c r="L15" s="143"/>
    </row>
    <row r="16" spans="1:12" ht="15.5" x14ac:dyDescent="0.35">
      <c r="B16" s="176"/>
      <c r="C16" s="69" t="s">
        <v>244</v>
      </c>
      <c r="D16" s="135" t="s">
        <v>300</v>
      </c>
      <c r="E16" s="142"/>
      <c r="F16" s="142"/>
      <c r="G16" s="142"/>
      <c r="H16" s="142"/>
      <c r="I16" s="142"/>
      <c r="J16" s="142"/>
      <c r="K16" s="142"/>
      <c r="L16" s="143"/>
    </row>
    <row r="17" spans="1:12" ht="15.5" x14ac:dyDescent="0.35">
      <c r="B17" s="176"/>
      <c r="C17" s="69" t="s">
        <v>262</v>
      </c>
      <c r="D17" s="135" t="s">
        <v>300</v>
      </c>
      <c r="E17" s="142"/>
      <c r="F17" s="142"/>
      <c r="G17" s="142"/>
      <c r="H17" s="142"/>
      <c r="I17" s="142"/>
      <c r="J17" s="142"/>
      <c r="K17" s="142"/>
      <c r="L17" s="143"/>
    </row>
    <row r="18" spans="1:12" ht="15.5" x14ac:dyDescent="0.35">
      <c r="B18" s="176"/>
      <c r="C18" s="69" t="s">
        <v>261</v>
      </c>
      <c r="D18" s="135" t="s">
        <v>300</v>
      </c>
      <c r="E18" s="142"/>
      <c r="F18" s="142"/>
      <c r="G18" s="142"/>
      <c r="H18" s="142"/>
      <c r="I18" s="142"/>
      <c r="J18" s="142"/>
      <c r="K18" s="142"/>
      <c r="L18" s="143"/>
    </row>
    <row r="19" spans="1:12" ht="15.5" x14ac:dyDescent="0.35">
      <c r="B19" s="176"/>
      <c r="C19" s="69" t="s">
        <v>260</v>
      </c>
      <c r="D19" s="135" t="s">
        <v>300</v>
      </c>
      <c r="E19" s="142"/>
      <c r="F19" s="142"/>
      <c r="G19" s="142"/>
      <c r="H19" s="142"/>
      <c r="I19" s="142"/>
      <c r="J19" s="142"/>
      <c r="K19" s="142"/>
      <c r="L19" s="143"/>
    </row>
    <row r="20" spans="1:12" ht="15.5" x14ac:dyDescent="0.35">
      <c r="B20" s="176"/>
      <c r="C20" s="69" t="s">
        <v>218</v>
      </c>
      <c r="D20" s="136" t="s">
        <v>300</v>
      </c>
      <c r="E20" s="216"/>
      <c r="F20" s="217"/>
      <c r="G20" s="218"/>
      <c r="H20" s="142"/>
      <c r="I20" s="142"/>
      <c r="J20" s="142"/>
      <c r="K20" s="142"/>
      <c r="L20" s="143"/>
    </row>
    <row r="21" spans="1:12" ht="48" x14ac:dyDescent="0.35">
      <c r="B21" s="175">
        <v>3</v>
      </c>
      <c r="C21" s="68" t="s">
        <v>302</v>
      </c>
      <c r="D21" s="133" t="s">
        <v>308</v>
      </c>
      <c r="E21" s="142"/>
      <c r="F21" s="142"/>
      <c r="G21" s="142"/>
      <c r="H21" s="142"/>
      <c r="I21" s="142"/>
      <c r="J21" s="142"/>
      <c r="K21" s="142"/>
      <c r="L21" s="143"/>
    </row>
    <row r="22" spans="1:12" ht="15.5" x14ac:dyDescent="0.35">
      <c r="B22" s="176"/>
      <c r="C22" s="94" t="s">
        <v>248</v>
      </c>
      <c r="D22" s="134" t="s">
        <v>300</v>
      </c>
      <c r="E22" s="142"/>
      <c r="F22" s="142"/>
      <c r="G22" s="142"/>
      <c r="H22" s="142"/>
      <c r="I22" s="142"/>
      <c r="J22" s="142"/>
      <c r="K22" s="142"/>
      <c r="L22" s="143"/>
    </row>
    <row r="23" spans="1:12" ht="15.5" x14ac:dyDescent="0.35">
      <c r="B23" s="176"/>
      <c r="C23" s="87" t="s">
        <v>249</v>
      </c>
      <c r="D23" s="135" t="s">
        <v>300</v>
      </c>
      <c r="E23" s="142"/>
      <c r="F23" s="142"/>
      <c r="G23" s="142"/>
      <c r="H23" s="142"/>
      <c r="I23" s="142"/>
      <c r="J23" s="142"/>
      <c r="K23" s="142"/>
      <c r="L23" s="143"/>
    </row>
    <row r="24" spans="1:12" ht="15.5" x14ac:dyDescent="0.35">
      <c r="B24" s="176"/>
      <c r="C24" s="87" t="s">
        <v>359</v>
      </c>
      <c r="D24" s="135" t="s">
        <v>300</v>
      </c>
      <c r="E24" s="142"/>
      <c r="F24" s="142"/>
      <c r="G24" s="142"/>
      <c r="H24" s="142"/>
      <c r="I24" s="142"/>
      <c r="J24" s="142"/>
      <c r="K24" s="142"/>
      <c r="L24" s="143"/>
    </row>
    <row r="25" spans="1:12" ht="15.5" x14ac:dyDescent="0.35">
      <c r="B25" s="176"/>
      <c r="C25" s="87" t="s">
        <v>250</v>
      </c>
      <c r="D25" s="135" t="s">
        <v>300</v>
      </c>
      <c r="E25" s="142"/>
      <c r="F25" s="142"/>
      <c r="G25" s="142"/>
      <c r="H25" s="142"/>
      <c r="I25" s="142"/>
      <c r="J25" s="142"/>
      <c r="K25" s="142"/>
      <c r="L25" s="143"/>
    </row>
    <row r="26" spans="1:12" ht="15.5" x14ac:dyDescent="0.35">
      <c r="B26" s="176"/>
      <c r="C26" s="87" t="s">
        <v>251</v>
      </c>
      <c r="D26" s="135" t="s">
        <v>300</v>
      </c>
      <c r="E26" s="142"/>
      <c r="F26" s="142"/>
      <c r="G26" s="142"/>
      <c r="H26" s="142"/>
      <c r="I26" s="142"/>
      <c r="J26" s="142"/>
      <c r="K26" s="142"/>
      <c r="L26" s="143"/>
    </row>
    <row r="27" spans="1:12" ht="15.5" x14ac:dyDescent="0.35">
      <c r="B27" s="176"/>
      <c r="C27" s="87" t="s">
        <v>301</v>
      </c>
      <c r="D27" s="135" t="s">
        <v>300</v>
      </c>
      <c r="E27" s="142"/>
      <c r="F27" s="142"/>
      <c r="G27" s="142"/>
      <c r="H27" s="142"/>
      <c r="I27" s="142"/>
      <c r="J27" s="142"/>
      <c r="K27" s="142"/>
      <c r="L27" s="143"/>
    </row>
    <row r="28" spans="1:12" ht="15.5" x14ac:dyDescent="0.35">
      <c r="B28" s="70"/>
      <c r="C28" s="78" t="s">
        <v>218</v>
      </c>
      <c r="D28" s="136" t="s">
        <v>300</v>
      </c>
      <c r="E28" s="216"/>
      <c r="F28" s="217"/>
      <c r="G28" s="218"/>
      <c r="H28" s="144"/>
      <c r="I28" s="144"/>
      <c r="J28" s="144"/>
      <c r="K28" s="144"/>
      <c r="L28" s="145"/>
    </row>
    <row r="29" spans="1:12" ht="14.5" x14ac:dyDescent="0.35">
      <c r="A29" s="16"/>
      <c r="B29" s="16"/>
    </row>
    <row r="30" spans="1:12" ht="53.65" customHeight="1" x14ac:dyDescent="0.35">
      <c r="B30" s="200" t="s">
        <v>525</v>
      </c>
      <c r="C30" s="201"/>
      <c r="D30" s="201"/>
      <c r="E30" s="201"/>
      <c r="F30" s="201"/>
      <c r="G30" s="201"/>
      <c r="H30" s="201"/>
      <c r="I30" s="201"/>
      <c r="J30" s="201"/>
      <c r="K30" s="201"/>
      <c r="L30" s="202"/>
    </row>
    <row r="31" spans="1:12" ht="37.5" customHeight="1" x14ac:dyDescent="0.35">
      <c r="B31" s="19">
        <v>4</v>
      </c>
      <c r="C31" s="20" t="s">
        <v>303</v>
      </c>
      <c r="D31" s="100"/>
      <c r="E31" s="148"/>
      <c r="F31" s="148"/>
      <c r="G31" s="148"/>
      <c r="H31" s="148"/>
      <c r="I31" s="148"/>
      <c r="J31" s="148"/>
      <c r="K31" s="148"/>
      <c r="L31" s="149"/>
    </row>
    <row r="32" spans="1:12" ht="43.5" x14ac:dyDescent="0.35">
      <c r="B32" s="67">
        <v>5</v>
      </c>
      <c r="C32" s="88" t="s">
        <v>404</v>
      </c>
      <c r="D32" s="100"/>
      <c r="E32" s="93"/>
      <c r="F32" s="142"/>
      <c r="G32" s="142"/>
      <c r="H32" s="142"/>
      <c r="I32" s="142"/>
      <c r="J32" s="142"/>
      <c r="K32" s="142"/>
      <c r="L32" s="143"/>
    </row>
    <row r="33" spans="2:12" ht="37.5" customHeight="1" x14ac:dyDescent="0.35">
      <c r="B33" s="19">
        <v>6</v>
      </c>
      <c r="C33" s="88" t="s">
        <v>402</v>
      </c>
      <c r="D33" s="100"/>
      <c r="E33" s="142"/>
      <c r="F33" s="142"/>
      <c r="G33" s="142"/>
      <c r="H33" s="142"/>
      <c r="I33" s="142"/>
      <c r="J33" s="142"/>
      <c r="K33" s="142"/>
      <c r="L33" s="143"/>
    </row>
    <row r="34" spans="2:12" ht="48" x14ac:dyDescent="0.35">
      <c r="B34" s="177">
        <v>7</v>
      </c>
      <c r="C34" s="20" t="s">
        <v>535</v>
      </c>
      <c r="D34" s="72" t="s">
        <v>308</v>
      </c>
      <c r="E34" s="142"/>
      <c r="F34" s="142"/>
      <c r="G34" s="142"/>
      <c r="H34" s="142"/>
      <c r="I34" s="142"/>
      <c r="J34" s="142"/>
      <c r="K34" s="142"/>
      <c r="L34" s="143"/>
    </row>
    <row r="35" spans="2:12" ht="29" x14ac:dyDescent="0.35">
      <c r="B35" s="73"/>
      <c r="C35" s="79" t="s">
        <v>253</v>
      </c>
      <c r="D35" s="135" t="s">
        <v>300</v>
      </c>
      <c r="E35" s="142"/>
      <c r="F35" s="142"/>
      <c r="G35" s="142"/>
      <c r="H35" s="142"/>
      <c r="I35" s="142"/>
      <c r="J35" s="142"/>
      <c r="K35" s="142"/>
      <c r="L35" s="143"/>
    </row>
    <row r="36" spans="2:12" ht="15.5" x14ac:dyDescent="0.35">
      <c r="B36" s="73"/>
      <c r="C36" s="80" t="s">
        <v>254</v>
      </c>
      <c r="D36" s="135" t="s">
        <v>300</v>
      </c>
      <c r="E36" s="142"/>
      <c r="F36" s="142"/>
      <c r="G36" s="142"/>
      <c r="H36" s="142"/>
      <c r="I36" s="142"/>
      <c r="J36" s="142"/>
      <c r="K36" s="142"/>
      <c r="L36" s="143"/>
    </row>
    <row r="37" spans="2:12" ht="15.5" x14ac:dyDescent="0.35">
      <c r="B37" s="73"/>
      <c r="C37" s="80" t="s">
        <v>255</v>
      </c>
      <c r="D37" s="135" t="s">
        <v>300</v>
      </c>
      <c r="E37" s="142"/>
      <c r="F37" s="142"/>
      <c r="G37" s="142"/>
      <c r="H37" s="142"/>
      <c r="I37" s="142"/>
      <c r="J37" s="142"/>
      <c r="K37" s="142"/>
      <c r="L37" s="143"/>
    </row>
    <row r="38" spans="2:12" ht="15.5" x14ac:dyDescent="0.35">
      <c r="B38" s="74"/>
      <c r="C38" s="81" t="s">
        <v>256</v>
      </c>
      <c r="D38" s="135" t="s">
        <v>300</v>
      </c>
      <c r="E38" s="142"/>
      <c r="F38" s="142"/>
      <c r="G38" s="142"/>
      <c r="H38" s="142"/>
      <c r="I38" s="142"/>
      <c r="J38" s="142"/>
      <c r="K38" s="142"/>
      <c r="L38" s="143"/>
    </row>
    <row r="39" spans="2:12" ht="60" customHeight="1" x14ac:dyDescent="0.35">
      <c r="B39" s="177">
        <v>8</v>
      </c>
      <c r="C39" s="20" t="s">
        <v>536</v>
      </c>
      <c r="D39" s="72" t="s">
        <v>308</v>
      </c>
      <c r="E39" s="142"/>
      <c r="F39" s="142"/>
      <c r="G39" s="142"/>
      <c r="H39" s="142"/>
      <c r="I39" s="142"/>
      <c r="J39" s="142"/>
      <c r="K39" s="142"/>
      <c r="L39" s="143"/>
    </row>
    <row r="40" spans="2:12" ht="15.5" x14ac:dyDescent="0.35">
      <c r="B40" s="73"/>
      <c r="C40" s="79" t="s">
        <v>310</v>
      </c>
      <c r="D40" s="134" t="s">
        <v>300</v>
      </c>
      <c r="E40" s="142"/>
      <c r="F40" s="142"/>
      <c r="G40" s="142"/>
      <c r="H40" s="142"/>
      <c r="I40" s="142"/>
      <c r="J40" s="142"/>
      <c r="K40" s="142"/>
      <c r="L40" s="143"/>
    </row>
    <row r="41" spans="2:12" ht="15.5" x14ac:dyDescent="0.35">
      <c r="B41" s="73"/>
      <c r="C41" s="80" t="s">
        <v>313</v>
      </c>
      <c r="D41" s="135" t="s">
        <v>300</v>
      </c>
      <c r="E41" s="142"/>
      <c r="F41" s="142"/>
      <c r="G41" s="142"/>
      <c r="H41" s="142"/>
      <c r="I41" s="142"/>
      <c r="J41" s="142"/>
      <c r="K41" s="142"/>
      <c r="L41" s="143"/>
    </row>
    <row r="42" spans="2:12" ht="15.5" x14ac:dyDescent="0.35">
      <c r="B42" s="73"/>
      <c r="C42" s="80" t="s">
        <v>361</v>
      </c>
      <c r="D42" s="135" t="s">
        <v>300</v>
      </c>
      <c r="E42" s="142"/>
      <c r="F42" s="142"/>
      <c r="G42" s="142"/>
      <c r="H42" s="142"/>
      <c r="I42" s="142"/>
      <c r="J42" s="142"/>
      <c r="K42" s="142"/>
      <c r="L42" s="143"/>
    </row>
    <row r="43" spans="2:12" ht="15.5" x14ac:dyDescent="0.35">
      <c r="B43" s="73"/>
      <c r="C43" s="80" t="s">
        <v>362</v>
      </c>
      <c r="D43" s="135" t="s">
        <v>300</v>
      </c>
      <c r="E43" s="142"/>
      <c r="F43" s="142"/>
      <c r="G43" s="142"/>
      <c r="H43" s="142"/>
      <c r="I43" s="142"/>
      <c r="J43" s="142"/>
      <c r="K43" s="142"/>
      <c r="L43" s="143"/>
    </row>
    <row r="44" spans="2:12" ht="15.5" x14ac:dyDescent="0.35">
      <c r="B44" s="73"/>
      <c r="C44" s="80" t="s">
        <v>312</v>
      </c>
      <c r="D44" s="135" t="s">
        <v>300</v>
      </c>
      <c r="E44" s="142"/>
      <c r="F44" s="142"/>
      <c r="G44" s="142"/>
      <c r="H44" s="142"/>
      <c r="I44" s="142"/>
      <c r="J44" s="142"/>
      <c r="K44" s="142"/>
      <c r="L44" s="143"/>
    </row>
    <row r="45" spans="2:12" ht="15.5" x14ac:dyDescent="0.35">
      <c r="B45" s="73"/>
      <c r="C45" s="80" t="s">
        <v>378</v>
      </c>
      <c r="D45" s="135" t="s">
        <v>300</v>
      </c>
      <c r="E45" s="142"/>
      <c r="F45" s="142"/>
      <c r="G45" s="142"/>
      <c r="H45" s="142"/>
      <c r="I45" s="142"/>
      <c r="J45" s="142"/>
      <c r="K45" s="142"/>
      <c r="L45" s="143"/>
    </row>
    <row r="46" spans="2:12" ht="15.5" x14ac:dyDescent="0.35">
      <c r="B46" s="73"/>
      <c r="C46" s="80" t="s">
        <v>314</v>
      </c>
      <c r="D46" s="135" t="s">
        <v>300</v>
      </c>
      <c r="E46" s="142"/>
      <c r="F46" s="142"/>
      <c r="G46" s="142"/>
      <c r="H46" s="142"/>
      <c r="I46" s="142"/>
      <c r="J46" s="142"/>
      <c r="K46" s="142"/>
      <c r="L46" s="143"/>
    </row>
    <row r="47" spans="2:12" ht="15.5" x14ac:dyDescent="0.35">
      <c r="B47" s="73"/>
      <c r="C47" s="81" t="s">
        <v>218</v>
      </c>
      <c r="D47" s="136" t="s">
        <v>300</v>
      </c>
      <c r="E47" s="216"/>
      <c r="F47" s="217"/>
      <c r="G47" s="218"/>
      <c r="H47" s="142"/>
      <c r="I47" s="142"/>
      <c r="J47" s="142"/>
      <c r="K47" s="142"/>
      <c r="L47" s="143"/>
    </row>
    <row r="48" spans="2:12" ht="53.65" customHeight="1" x14ac:dyDescent="0.35">
      <c r="B48" s="19">
        <v>9</v>
      </c>
      <c r="C48" s="84" t="s">
        <v>537</v>
      </c>
      <c r="D48" s="100"/>
      <c r="E48" s="142"/>
      <c r="F48" s="142"/>
      <c r="G48" s="142"/>
      <c r="H48" s="142"/>
      <c r="I48" s="142"/>
      <c r="J48" s="142"/>
      <c r="K48" s="142"/>
      <c r="L48" s="143"/>
    </row>
    <row r="49" spans="1:12" ht="53.65" customHeight="1" x14ac:dyDescent="0.35">
      <c r="B49" s="177">
        <v>10</v>
      </c>
      <c r="C49" s="88" t="s">
        <v>538</v>
      </c>
      <c r="D49" s="100"/>
      <c r="E49" s="142"/>
      <c r="F49" s="142"/>
      <c r="G49" s="142"/>
      <c r="H49" s="142"/>
      <c r="I49" s="142"/>
      <c r="J49" s="142"/>
      <c r="K49" s="142"/>
      <c r="L49" s="143"/>
    </row>
    <row r="50" spans="1:12" ht="53.65" customHeight="1" x14ac:dyDescent="0.35">
      <c r="B50" s="19">
        <v>11</v>
      </c>
      <c r="C50" s="90" t="s">
        <v>539</v>
      </c>
      <c r="D50" s="100"/>
      <c r="E50" s="142"/>
      <c r="F50" s="142"/>
      <c r="G50" s="142"/>
      <c r="H50" s="142"/>
      <c r="I50" s="142"/>
      <c r="J50" s="142"/>
      <c r="K50" s="142"/>
      <c r="L50" s="143"/>
    </row>
    <row r="51" spans="1:12" ht="53.65" customHeight="1" x14ac:dyDescent="0.35">
      <c r="B51" s="19">
        <v>12</v>
      </c>
      <c r="C51" s="90" t="s">
        <v>540</v>
      </c>
      <c r="D51" s="100"/>
      <c r="E51" s="216"/>
      <c r="F51" s="217"/>
      <c r="G51" s="218"/>
      <c r="H51" s="142"/>
      <c r="I51" s="142"/>
      <c r="J51" s="142"/>
      <c r="K51" s="142"/>
      <c r="L51" s="143"/>
    </row>
    <row r="52" spans="1:12" ht="53.65" customHeight="1" x14ac:dyDescent="0.35">
      <c r="B52" s="177">
        <v>13</v>
      </c>
      <c r="C52" s="20" t="s">
        <v>541</v>
      </c>
      <c r="D52" s="100"/>
      <c r="E52" s="216"/>
      <c r="F52" s="217"/>
      <c r="G52" s="218"/>
      <c r="H52" s="142"/>
      <c r="I52" s="142"/>
      <c r="J52" s="142"/>
      <c r="K52" s="142"/>
      <c r="L52" s="143"/>
    </row>
    <row r="53" spans="1:12" ht="53.65" customHeight="1" x14ac:dyDescent="0.35">
      <c r="B53" s="19">
        <v>14</v>
      </c>
      <c r="C53" s="147" t="s">
        <v>542</v>
      </c>
      <c r="D53" s="100"/>
      <c r="E53" s="216"/>
      <c r="F53" s="217"/>
      <c r="G53" s="218"/>
      <c r="H53" s="144"/>
      <c r="I53" s="144"/>
      <c r="J53" s="144"/>
      <c r="K53" s="144"/>
      <c r="L53" s="145"/>
    </row>
    <row r="54" spans="1:12" ht="14.5" x14ac:dyDescent="0.35">
      <c r="A54" s="16"/>
      <c r="B54" s="16"/>
    </row>
    <row r="55" spans="1:12" ht="53.65" customHeight="1" x14ac:dyDescent="0.35">
      <c r="B55" s="200" t="s">
        <v>309</v>
      </c>
      <c r="C55" s="201"/>
      <c r="D55" s="201"/>
      <c r="E55" s="201"/>
      <c r="F55" s="201"/>
      <c r="G55" s="201"/>
      <c r="H55" s="201"/>
      <c r="I55" s="201"/>
      <c r="J55" s="201"/>
      <c r="K55" s="201"/>
      <c r="L55" s="202"/>
    </row>
    <row r="56" spans="1:12" ht="36" customHeight="1" x14ac:dyDescent="0.35">
      <c r="B56" s="252">
        <v>15</v>
      </c>
      <c r="C56" s="254" t="s">
        <v>543</v>
      </c>
      <c r="D56" s="256" t="s">
        <v>308</v>
      </c>
      <c r="E56" s="205" t="s">
        <v>360</v>
      </c>
      <c r="F56" s="258"/>
      <c r="G56" s="258"/>
      <c r="H56" s="206"/>
      <c r="I56" s="142"/>
      <c r="J56" s="142"/>
      <c r="K56" s="142"/>
      <c r="L56" s="143"/>
    </row>
    <row r="57" spans="1:12" ht="36" customHeight="1" x14ac:dyDescent="0.35">
      <c r="B57" s="253"/>
      <c r="C57" s="255"/>
      <c r="D57" s="257"/>
      <c r="E57" s="174" t="s">
        <v>310</v>
      </c>
      <c r="F57" s="174" t="s">
        <v>313</v>
      </c>
      <c r="G57" s="82" t="s">
        <v>311</v>
      </c>
      <c r="H57" s="82" t="s">
        <v>385</v>
      </c>
      <c r="I57" s="142"/>
      <c r="J57" s="142"/>
      <c r="K57" s="142"/>
      <c r="L57" s="143"/>
    </row>
    <row r="58" spans="1:12" ht="15.5" x14ac:dyDescent="0.35">
      <c r="B58" s="73"/>
      <c r="C58" s="132" t="s">
        <v>339</v>
      </c>
      <c r="D58" s="134" t="s">
        <v>300</v>
      </c>
      <c r="E58" s="134" t="s">
        <v>300</v>
      </c>
      <c r="F58" s="134" t="s">
        <v>300</v>
      </c>
      <c r="G58" s="134" t="s">
        <v>300</v>
      </c>
      <c r="H58" s="134" t="s">
        <v>300</v>
      </c>
      <c r="I58" s="216"/>
      <c r="J58" s="217"/>
      <c r="K58" s="217"/>
      <c r="L58" s="218"/>
    </row>
    <row r="59" spans="1:12" ht="15.5" x14ac:dyDescent="0.35">
      <c r="B59" s="73"/>
      <c r="C59" s="69" t="s">
        <v>322</v>
      </c>
      <c r="D59" s="135" t="s">
        <v>300</v>
      </c>
      <c r="E59" s="135" t="s">
        <v>300</v>
      </c>
      <c r="F59" s="135" t="s">
        <v>300</v>
      </c>
      <c r="G59" s="135" t="s">
        <v>300</v>
      </c>
      <c r="H59" s="135" t="s">
        <v>300</v>
      </c>
      <c r="I59" s="216"/>
      <c r="J59" s="217"/>
      <c r="K59" s="217"/>
      <c r="L59" s="218"/>
    </row>
    <row r="60" spans="1:12" ht="15.5" x14ac:dyDescent="0.35">
      <c r="B60" s="73"/>
      <c r="C60" s="69" t="s">
        <v>323</v>
      </c>
      <c r="D60" s="135" t="s">
        <v>300</v>
      </c>
      <c r="E60" s="135" t="s">
        <v>300</v>
      </c>
      <c r="F60" s="135" t="s">
        <v>300</v>
      </c>
      <c r="G60" s="135" t="s">
        <v>300</v>
      </c>
      <c r="H60" s="135" t="s">
        <v>300</v>
      </c>
      <c r="I60" s="216"/>
      <c r="J60" s="217"/>
      <c r="K60" s="217"/>
      <c r="L60" s="218"/>
    </row>
    <row r="61" spans="1:12" ht="15.5" x14ac:dyDescent="0.35">
      <c r="B61" s="73"/>
      <c r="C61" s="69" t="s">
        <v>324</v>
      </c>
      <c r="D61" s="135" t="s">
        <v>300</v>
      </c>
      <c r="E61" s="135" t="s">
        <v>300</v>
      </c>
      <c r="F61" s="135" t="s">
        <v>300</v>
      </c>
      <c r="G61" s="135" t="s">
        <v>300</v>
      </c>
      <c r="H61" s="135" t="s">
        <v>300</v>
      </c>
      <c r="I61" s="216"/>
      <c r="J61" s="217"/>
      <c r="K61" s="217"/>
      <c r="L61" s="218"/>
    </row>
    <row r="62" spans="1:12" ht="15.5" x14ac:dyDescent="0.35">
      <c r="B62" s="73"/>
      <c r="C62" s="69" t="s">
        <v>358</v>
      </c>
      <c r="D62" s="135" t="s">
        <v>300</v>
      </c>
      <c r="E62" s="135" t="s">
        <v>300</v>
      </c>
      <c r="F62" s="135" t="s">
        <v>300</v>
      </c>
      <c r="G62" s="135" t="s">
        <v>300</v>
      </c>
      <c r="H62" s="135" t="s">
        <v>300</v>
      </c>
      <c r="I62" s="216"/>
      <c r="J62" s="217"/>
      <c r="K62" s="217"/>
      <c r="L62" s="218"/>
    </row>
    <row r="63" spans="1:12" ht="15.5" x14ac:dyDescent="0.35">
      <c r="B63" s="73"/>
      <c r="C63" s="69" t="s">
        <v>325</v>
      </c>
      <c r="D63" s="135" t="s">
        <v>300</v>
      </c>
      <c r="E63" s="135" t="s">
        <v>300</v>
      </c>
      <c r="F63" s="135" t="s">
        <v>300</v>
      </c>
      <c r="G63" s="135" t="s">
        <v>300</v>
      </c>
      <c r="H63" s="135" t="s">
        <v>300</v>
      </c>
      <c r="I63" s="216"/>
      <c r="J63" s="217"/>
      <c r="K63" s="217"/>
      <c r="L63" s="218"/>
    </row>
    <row r="64" spans="1:12" ht="15.5" x14ac:dyDescent="0.35">
      <c r="B64" s="73"/>
      <c r="C64" s="69" t="s">
        <v>326</v>
      </c>
      <c r="D64" s="135" t="s">
        <v>300</v>
      </c>
      <c r="E64" s="135" t="s">
        <v>300</v>
      </c>
      <c r="F64" s="135" t="s">
        <v>300</v>
      </c>
      <c r="G64" s="135" t="s">
        <v>300</v>
      </c>
      <c r="H64" s="135" t="s">
        <v>300</v>
      </c>
      <c r="I64" s="216"/>
      <c r="J64" s="217"/>
      <c r="K64" s="217"/>
      <c r="L64" s="218"/>
    </row>
    <row r="65" spans="2:12" ht="15.5" x14ac:dyDescent="0.35">
      <c r="B65" s="73"/>
      <c r="C65" s="163" t="s">
        <v>218</v>
      </c>
      <c r="D65" s="136" t="s">
        <v>300</v>
      </c>
      <c r="E65" s="136" t="s">
        <v>300</v>
      </c>
      <c r="F65" s="136" t="s">
        <v>300</v>
      </c>
      <c r="G65" s="136" t="s">
        <v>300</v>
      </c>
      <c r="H65" s="136" t="s">
        <v>300</v>
      </c>
      <c r="I65" s="216"/>
      <c r="J65" s="217"/>
      <c r="K65" s="217"/>
      <c r="L65" s="218"/>
    </row>
    <row r="66" spans="2:12" ht="16.5" customHeight="1" x14ac:dyDescent="0.35">
      <c r="B66" s="165"/>
      <c r="C66" s="249" t="s">
        <v>1025</v>
      </c>
      <c r="D66" s="250"/>
      <c r="E66" s="250"/>
      <c r="F66" s="250"/>
      <c r="G66" s="250"/>
      <c r="H66" s="250"/>
      <c r="I66" s="250"/>
      <c r="J66" s="250"/>
      <c r="K66" s="250"/>
      <c r="L66" s="251"/>
    </row>
    <row r="67" spans="2:12" ht="48" x14ac:dyDescent="0.35">
      <c r="B67" s="178">
        <v>16</v>
      </c>
      <c r="C67" s="89" t="s">
        <v>544</v>
      </c>
      <c r="D67" s="72" t="s">
        <v>308</v>
      </c>
      <c r="E67" s="142"/>
      <c r="F67" s="142"/>
      <c r="G67" s="142"/>
      <c r="H67" s="142"/>
      <c r="I67" s="142"/>
      <c r="J67" s="142"/>
      <c r="K67" s="142"/>
      <c r="L67" s="143"/>
    </row>
    <row r="68" spans="2:12" ht="15.5" x14ac:dyDescent="0.35">
      <c r="B68" s="73"/>
      <c r="C68" s="68" t="s">
        <v>336</v>
      </c>
      <c r="D68" s="135" t="s">
        <v>300</v>
      </c>
      <c r="E68" s="142"/>
      <c r="F68" s="142"/>
      <c r="G68" s="142"/>
      <c r="H68" s="142"/>
      <c r="I68" s="142"/>
      <c r="J68" s="142"/>
      <c r="K68" s="142"/>
      <c r="L68" s="143"/>
    </row>
    <row r="69" spans="2:12" ht="15.5" x14ac:dyDescent="0.35">
      <c r="B69" s="73"/>
      <c r="C69" s="77" t="s">
        <v>337</v>
      </c>
      <c r="D69" s="135" t="s">
        <v>300</v>
      </c>
      <c r="E69" s="142"/>
      <c r="F69" s="142"/>
      <c r="G69" s="142"/>
      <c r="H69" s="142"/>
      <c r="I69" s="142"/>
      <c r="J69" s="142"/>
      <c r="K69" s="142"/>
      <c r="L69" s="143"/>
    </row>
    <row r="70" spans="2:12" ht="15.5" x14ac:dyDescent="0.35">
      <c r="B70" s="73"/>
      <c r="C70" s="77" t="s">
        <v>340</v>
      </c>
      <c r="D70" s="135" t="s">
        <v>300</v>
      </c>
      <c r="E70" s="142"/>
      <c r="F70" s="142"/>
      <c r="G70" s="142"/>
      <c r="H70" s="142"/>
      <c r="I70" s="142"/>
      <c r="J70" s="142"/>
      <c r="K70" s="142"/>
      <c r="L70" s="143"/>
    </row>
    <row r="71" spans="2:12" ht="15.5" x14ac:dyDescent="0.35">
      <c r="B71" s="73"/>
      <c r="C71" s="77" t="s">
        <v>327</v>
      </c>
      <c r="D71" s="135" t="s">
        <v>300</v>
      </c>
      <c r="E71" s="142"/>
      <c r="F71" s="142"/>
      <c r="G71" s="142"/>
      <c r="H71" s="142"/>
      <c r="I71" s="142"/>
      <c r="J71" s="142"/>
      <c r="K71" s="142"/>
      <c r="L71" s="143"/>
    </row>
    <row r="72" spans="2:12" ht="15.5" x14ac:dyDescent="0.35">
      <c r="B72" s="73"/>
      <c r="C72" s="77" t="s">
        <v>328</v>
      </c>
      <c r="D72" s="135" t="s">
        <v>300</v>
      </c>
      <c r="E72" s="142"/>
      <c r="F72" s="142"/>
      <c r="G72" s="142"/>
      <c r="H72" s="142"/>
      <c r="I72" s="142"/>
      <c r="J72" s="142"/>
      <c r="K72" s="142"/>
      <c r="L72" s="143"/>
    </row>
    <row r="73" spans="2:12" ht="15.5" x14ac:dyDescent="0.35">
      <c r="B73" s="73"/>
      <c r="C73" s="77" t="s">
        <v>329</v>
      </c>
      <c r="D73" s="135" t="s">
        <v>300</v>
      </c>
      <c r="E73" s="142"/>
      <c r="F73" s="142"/>
      <c r="G73" s="142"/>
      <c r="H73" s="142"/>
      <c r="I73" s="142"/>
      <c r="J73" s="142"/>
      <c r="K73" s="142"/>
      <c r="L73" s="143"/>
    </row>
    <row r="74" spans="2:12" ht="15.5" x14ac:dyDescent="0.35">
      <c r="B74" s="73"/>
      <c r="C74" s="77" t="s">
        <v>338</v>
      </c>
      <c r="D74" s="135" t="s">
        <v>300</v>
      </c>
      <c r="E74" s="142"/>
      <c r="F74" s="142"/>
      <c r="G74" s="142"/>
      <c r="H74" s="142"/>
      <c r="I74" s="142"/>
      <c r="J74" s="142"/>
      <c r="K74" s="142"/>
      <c r="L74" s="143"/>
    </row>
    <row r="75" spans="2:12" ht="15.5" x14ac:dyDescent="0.35">
      <c r="B75" s="73"/>
      <c r="C75" s="77" t="s">
        <v>330</v>
      </c>
      <c r="D75" s="135" t="s">
        <v>300</v>
      </c>
      <c r="E75" s="142"/>
      <c r="F75" s="142"/>
      <c r="G75" s="142"/>
      <c r="H75" s="142"/>
      <c r="I75" s="142"/>
      <c r="J75" s="142"/>
      <c r="K75" s="142"/>
      <c r="L75" s="143"/>
    </row>
    <row r="76" spans="2:12" ht="15.5" x14ac:dyDescent="0.35">
      <c r="B76" s="73"/>
      <c r="C76" s="77" t="s">
        <v>331</v>
      </c>
      <c r="D76" s="135" t="s">
        <v>300</v>
      </c>
      <c r="E76" s="142"/>
      <c r="F76" s="142"/>
      <c r="G76" s="142"/>
      <c r="H76" s="142"/>
      <c r="I76" s="142"/>
      <c r="J76" s="142"/>
      <c r="K76" s="142"/>
      <c r="L76" s="143"/>
    </row>
    <row r="77" spans="2:12" ht="15.5" x14ac:dyDescent="0.35">
      <c r="B77" s="73"/>
      <c r="C77" s="77" t="s">
        <v>334</v>
      </c>
      <c r="D77" s="135" t="s">
        <v>300</v>
      </c>
      <c r="E77" s="142"/>
      <c r="F77" s="142"/>
      <c r="G77" s="142"/>
      <c r="H77" s="142"/>
      <c r="I77" s="142"/>
      <c r="J77" s="142"/>
      <c r="K77" s="142"/>
      <c r="L77" s="143"/>
    </row>
    <row r="78" spans="2:12" ht="15.5" x14ac:dyDescent="0.35">
      <c r="B78" s="73"/>
      <c r="C78" s="77" t="s">
        <v>335</v>
      </c>
      <c r="D78" s="135" t="s">
        <v>300</v>
      </c>
      <c r="E78" s="142"/>
      <c r="F78" s="142"/>
      <c r="G78" s="142"/>
      <c r="H78" s="142"/>
      <c r="I78" s="142"/>
      <c r="J78" s="142"/>
      <c r="K78" s="142"/>
      <c r="L78" s="143"/>
    </row>
    <row r="79" spans="2:12" ht="15.5" x14ac:dyDescent="0.35">
      <c r="B79" s="73"/>
      <c r="C79" s="77" t="s">
        <v>332</v>
      </c>
      <c r="D79" s="135" t="s">
        <v>300</v>
      </c>
      <c r="E79" s="142"/>
      <c r="F79" s="142"/>
      <c r="G79" s="142"/>
      <c r="H79" s="142"/>
      <c r="I79" s="142"/>
      <c r="J79" s="142"/>
      <c r="K79" s="142"/>
      <c r="L79" s="143"/>
    </row>
    <row r="80" spans="2:12" ht="15.5" x14ac:dyDescent="0.35">
      <c r="B80" s="73"/>
      <c r="C80" s="77" t="s">
        <v>333</v>
      </c>
      <c r="D80" s="135" t="s">
        <v>300</v>
      </c>
      <c r="E80" s="142"/>
      <c r="F80" s="142"/>
      <c r="G80" s="142"/>
      <c r="H80" s="142"/>
      <c r="I80" s="142"/>
      <c r="J80" s="142"/>
      <c r="K80" s="142"/>
      <c r="L80" s="143"/>
    </row>
    <row r="81" spans="2:12" ht="15.5" x14ac:dyDescent="0.35">
      <c r="B81" s="74"/>
      <c r="C81" s="78" t="s">
        <v>218</v>
      </c>
      <c r="D81" s="135" t="s">
        <v>300</v>
      </c>
      <c r="E81" s="216"/>
      <c r="F81" s="217"/>
      <c r="G81" s="218"/>
      <c r="H81" s="142"/>
      <c r="I81" s="142"/>
      <c r="J81" s="142"/>
      <c r="K81" s="142"/>
      <c r="L81" s="143"/>
    </row>
    <row r="82" spans="2:12" ht="58" x14ac:dyDescent="0.35">
      <c r="B82" s="177">
        <v>17</v>
      </c>
      <c r="C82" s="89" t="s">
        <v>813</v>
      </c>
      <c r="D82" s="72" t="s">
        <v>308</v>
      </c>
      <c r="E82" s="142"/>
      <c r="F82" s="142"/>
      <c r="G82" s="142"/>
      <c r="H82" s="142"/>
      <c r="I82" s="142"/>
      <c r="J82" s="142"/>
      <c r="K82" s="142"/>
      <c r="L82" s="143"/>
    </row>
    <row r="83" spans="2:12" ht="15.5" x14ac:dyDescent="0.35">
      <c r="B83" s="73"/>
      <c r="C83" s="68" t="s">
        <v>364</v>
      </c>
      <c r="D83" s="135" t="s">
        <v>300</v>
      </c>
      <c r="E83" s="142"/>
      <c r="F83" s="142"/>
      <c r="G83" s="142"/>
      <c r="H83" s="142"/>
      <c r="I83" s="142"/>
      <c r="J83" s="142"/>
      <c r="K83" s="142"/>
      <c r="L83" s="143"/>
    </row>
    <row r="84" spans="2:12" ht="15.5" x14ac:dyDescent="0.35">
      <c r="B84" s="73"/>
      <c r="C84" s="77" t="s">
        <v>341</v>
      </c>
      <c r="D84" s="135" t="s">
        <v>300</v>
      </c>
      <c r="E84" s="142"/>
      <c r="F84" s="142"/>
      <c r="G84" s="142"/>
      <c r="H84" s="142"/>
      <c r="I84" s="142"/>
      <c r="J84" s="142"/>
      <c r="K84" s="142"/>
      <c r="L84" s="143"/>
    </row>
    <row r="85" spans="2:12" ht="15.5" x14ac:dyDescent="0.35">
      <c r="B85" s="73"/>
      <c r="C85" s="77" t="s">
        <v>344</v>
      </c>
      <c r="D85" s="135" t="s">
        <v>300</v>
      </c>
      <c r="E85" s="142"/>
      <c r="F85" s="142"/>
      <c r="G85" s="142"/>
      <c r="H85" s="142"/>
      <c r="I85" s="142"/>
      <c r="J85" s="142"/>
      <c r="K85" s="142"/>
      <c r="L85" s="143"/>
    </row>
    <row r="86" spans="2:12" ht="15.5" x14ac:dyDescent="0.35">
      <c r="B86" s="73"/>
      <c r="C86" s="77" t="s">
        <v>342</v>
      </c>
      <c r="D86" s="135" t="s">
        <v>300</v>
      </c>
      <c r="E86" s="142"/>
      <c r="F86" s="142"/>
      <c r="G86" s="142"/>
      <c r="H86" s="142"/>
      <c r="I86" s="142"/>
      <c r="J86" s="142"/>
      <c r="K86" s="142"/>
      <c r="L86" s="143"/>
    </row>
    <row r="87" spans="2:12" ht="15.5" x14ac:dyDescent="0.35">
      <c r="B87" s="73"/>
      <c r="C87" s="77" t="s">
        <v>343</v>
      </c>
      <c r="D87" s="135" t="s">
        <v>300</v>
      </c>
      <c r="E87" s="142"/>
      <c r="F87" s="142"/>
      <c r="G87" s="142"/>
      <c r="H87" s="142"/>
      <c r="I87" s="142"/>
      <c r="J87" s="142"/>
      <c r="K87" s="142"/>
      <c r="L87" s="143"/>
    </row>
    <row r="88" spans="2:12" ht="15.5" x14ac:dyDescent="0.35">
      <c r="B88" s="73"/>
      <c r="C88" s="77" t="s">
        <v>363</v>
      </c>
      <c r="D88" s="135" t="s">
        <v>300</v>
      </c>
      <c r="E88" s="142"/>
      <c r="F88" s="142"/>
      <c r="G88" s="142"/>
      <c r="H88" s="142"/>
      <c r="I88" s="142"/>
      <c r="J88" s="142"/>
      <c r="K88" s="142"/>
      <c r="L88" s="143"/>
    </row>
    <row r="89" spans="2:12" ht="15.5" x14ac:dyDescent="0.35">
      <c r="B89" s="74"/>
      <c r="C89" s="78" t="s">
        <v>218</v>
      </c>
      <c r="D89" s="135" t="s">
        <v>300</v>
      </c>
      <c r="E89" s="216"/>
      <c r="F89" s="217"/>
      <c r="G89" s="218"/>
      <c r="H89" s="142"/>
      <c r="I89" s="142"/>
      <c r="J89" s="142"/>
      <c r="K89" s="142"/>
      <c r="L89" s="143"/>
    </row>
    <row r="90" spans="2:12" ht="48" x14ac:dyDescent="0.35">
      <c r="B90" s="177">
        <v>18</v>
      </c>
      <c r="C90" s="89" t="s">
        <v>814</v>
      </c>
      <c r="D90" s="72" t="s">
        <v>308</v>
      </c>
      <c r="E90" s="142"/>
      <c r="F90" s="142"/>
      <c r="G90" s="142"/>
      <c r="H90" s="142"/>
      <c r="I90" s="142"/>
      <c r="J90" s="142"/>
      <c r="K90" s="142"/>
      <c r="L90" s="143"/>
    </row>
    <row r="91" spans="2:12" ht="15.5" x14ac:dyDescent="0.35">
      <c r="B91" s="73"/>
      <c r="C91" s="68" t="s">
        <v>365</v>
      </c>
      <c r="D91" s="135" t="s">
        <v>300</v>
      </c>
      <c r="E91" s="142"/>
      <c r="F91" s="142"/>
      <c r="G91" s="142"/>
      <c r="H91" s="142"/>
      <c r="I91" s="142"/>
      <c r="J91" s="142"/>
      <c r="K91" s="142"/>
      <c r="L91" s="143"/>
    </row>
    <row r="92" spans="2:12" ht="15.5" x14ac:dyDescent="0.35">
      <c r="B92" s="73"/>
      <c r="C92" s="77" t="s">
        <v>347</v>
      </c>
      <c r="D92" s="135" t="s">
        <v>300</v>
      </c>
      <c r="E92" s="142"/>
      <c r="F92" s="142"/>
      <c r="G92" s="142"/>
      <c r="H92" s="142"/>
      <c r="I92" s="142"/>
      <c r="J92" s="142"/>
      <c r="K92" s="142"/>
      <c r="L92" s="143"/>
    </row>
    <row r="93" spans="2:12" ht="15.5" x14ac:dyDescent="0.35">
      <c r="B93" s="73"/>
      <c r="C93" s="77" t="s">
        <v>366</v>
      </c>
      <c r="D93" s="135" t="s">
        <v>300</v>
      </c>
      <c r="E93" s="142"/>
      <c r="F93" s="142"/>
      <c r="G93" s="142"/>
      <c r="H93" s="142"/>
      <c r="I93" s="142"/>
      <c r="J93" s="142"/>
      <c r="K93" s="142"/>
      <c r="L93" s="143"/>
    </row>
    <row r="94" spans="2:12" ht="15.5" x14ac:dyDescent="0.35">
      <c r="B94" s="73"/>
      <c r="C94" s="77" t="s">
        <v>367</v>
      </c>
      <c r="D94" s="135" t="s">
        <v>300</v>
      </c>
      <c r="E94" s="142"/>
      <c r="F94" s="142"/>
      <c r="G94" s="142"/>
      <c r="H94" s="142"/>
      <c r="I94" s="142"/>
      <c r="J94" s="142"/>
      <c r="K94" s="142"/>
      <c r="L94" s="143"/>
    </row>
    <row r="95" spans="2:12" ht="15.5" x14ac:dyDescent="0.35">
      <c r="B95" s="73"/>
      <c r="C95" s="77" t="s">
        <v>368</v>
      </c>
      <c r="D95" s="135" t="s">
        <v>300</v>
      </c>
      <c r="E95" s="142"/>
      <c r="F95" s="142"/>
      <c r="G95" s="142"/>
      <c r="H95" s="142"/>
      <c r="I95" s="142"/>
      <c r="J95" s="142"/>
      <c r="K95" s="142"/>
      <c r="L95" s="143"/>
    </row>
    <row r="96" spans="2:12" ht="15.5" x14ac:dyDescent="0.35">
      <c r="B96" s="73"/>
      <c r="C96" s="77" t="s">
        <v>369</v>
      </c>
      <c r="D96" s="135" t="s">
        <v>300</v>
      </c>
      <c r="E96" s="142"/>
      <c r="F96" s="142"/>
      <c r="G96" s="142"/>
      <c r="H96" s="142"/>
      <c r="I96" s="142"/>
      <c r="J96" s="142"/>
      <c r="K96" s="142"/>
      <c r="L96" s="143"/>
    </row>
    <row r="97" spans="2:12" ht="15.5" x14ac:dyDescent="0.35">
      <c r="B97" s="74"/>
      <c r="C97" s="78" t="s">
        <v>218</v>
      </c>
      <c r="D97" s="135" t="s">
        <v>300</v>
      </c>
      <c r="E97" s="216"/>
      <c r="F97" s="217"/>
      <c r="G97" s="218"/>
      <c r="H97" s="142"/>
      <c r="I97" s="142"/>
      <c r="J97" s="142"/>
      <c r="K97" s="142"/>
      <c r="L97" s="143"/>
    </row>
    <row r="98" spans="2:12" ht="48" x14ac:dyDescent="0.35">
      <c r="B98" s="177">
        <v>19</v>
      </c>
      <c r="C98" s="89" t="s">
        <v>815</v>
      </c>
      <c r="D98" s="72" t="s">
        <v>308</v>
      </c>
      <c r="E98" s="142"/>
      <c r="F98" s="142"/>
      <c r="G98" s="142"/>
      <c r="H98" s="142"/>
      <c r="I98" s="142"/>
      <c r="J98" s="142"/>
      <c r="K98" s="142"/>
      <c r="L98" s="143"/>
    </row>
    <row r="99" spans="2:12" ht="15.5" x14ac:dyDescent="0.35">
      <c r="B99" s="73"/>
      <c r="C99" s="68" t="s">
        <v>395</v>
      </c>
      <c r="D99" s="135" t="s">
        <v>300</v>
      </c>
      <c r="E99" s="142"/>
      <c r="F99" s="142"/>
      <c r="G99" s="142"/>
      <c r="H99" s="142"/>
      <c r="I99" s="142"/>
      <c r="J99" s="142"/>
      <c r="K99" s="142"/>
      <c r="L99" s="143"/>
    </row>
    <row r="100" spans="2:12" ht="15.5" x14ac:dyDescent="0.35">
      <c r="B100" s="73"/>
      <c r="C100" s="77" t="s">
        <v>345</v>
      </c>
      <c r="D100" s="135" t="s">
        <v>300</v>
      </c>
      <c r="E100" s="142"/>
      <c r="F100" s="142"/>
      <c r="G100" s="142"/>
      <c r="H100" s="142"/>
      <c r="I100" s="142"/>
      <c r="J100" s="142"/>
      <c r="K100" s="142"/>
      <c r="L100" s="143"/>
    </row>
    <row r="101" spans="2:12" ht="15.5" x14ac:dyDescent="0.35">
      <c r="B101" s="73"/>
      <c r="C101" s="77" t="s">
        <v>346</v>
      </c>
      <c r="D101" s="135" t="s">
        <v>300</v>
      </c>
      <c r="E101" s="142"/>
      <c r="F101" s="142"/>
      <c r="G101" s="142"/>
      <c r="H101" s="142"/>
      <c r="I101" s="142"/>
      <c r="J101" s="142"/>
      <c r="K101" s="142"/>
      <c r="L101" s="143"/>
    </row>
    <row r="102" spans="2:12" ht="15.5" x14ac:dyDescent="0.35">
      <c r="B102" s="73"/>
      <c r="C102" s="77" t="s">
        <v>347</v>
      </c>
      <c r="D102" s="135" t="s">
        <v>300</v>
      </c>
      <c r="E102" s="142"/>
      <c r="F102" s="142"/>
      <c r="G102" s="142"/>
      <c r="H102" s="142"/>
      <c r="I102" s="142"/>
      <c r="J102" s="142"/>
      <c r="K102" s="142"/>
      <c r="L102" s="143"/>
    </row>
    <row r="103" spans="2:12" ht="15.5" x14ac:dyDescent="0.35">
      <c r="B103" s="73"/>
      <c r="C103" s="77" t="s">
        <v>348</v>
      </c>
      <c r="D103" s="135" t="s">
        <v>300</v>
      </c>
      <c r="E103" s="142"/>
      <c r="F103" s="142"/>
      <c r="G103" s="142"/>
      <c r="H103" s="142"/>
      <c r="I103" s="142"/>
      <c r="J103" s="142"/>
      <c r="K103" s="142"/>
      <c r="L103" s="143"/>
    </row>
    <row r="104" spans="2:12" ht="15.5" x14ac:dyDescent="0.35">
      <c r="B104" s="73"/>
      <c r="C104" s="77" t="s">
        <v>349</v>
      </c>
      <c r="D104" s="135" t="s">
        <v>300</v>
      </c>
      <c r="E104" s="142"/>
      <c r="F104" s="142"/>
      <c r="G104" s="142"/>
      <c r="H104" s="142"/>
      <c r="I104" s="142"/>
      <c r="J104" s="142"/>
      <c r="K104" s="142"/>
      <c r="L104" s="143"/>
    </row>
    <row r="105" spans="2:12" ht="15.5" x14ac:dyDescent="0.35">
      <c r="B105" s="73"/>
      <c r="C105" s="77" t="s">
        <v>350</v>
      </c>
      <c r="D105" s="135" t="s">
        <v>300</v>
      </c>
      <c r="E105" s="142"/>
      <c r="F105" s="142"/>
      <c r="G105" s="142"/>
      <c r="H105" s="142"/>
      <c r="I105" s="142"/>
      <c r="J105" s="142"/>
      <c r="K105" s="142"/>
      <c r="L105" s="143"/>
    </row>
    <row r="106" spans="2:12" ht="15.5" x14ac:dyDescent="0.35">
      <c r="B106" s="73"/>
      <c r="C106" s="77" t="s">
        <v>351</v>
      </c>
      <c r="D106" s="135" t="s">
        <v>300</v>
      </c>
      <c r="E106" s="142"/>
      <c r="F106" s="142"/>
      <c r="G106" s="142"/>
      <c r="H106" s="142"/>
      <c r="I106" s="142"/>
      <c r="J106" s="142"/>
      <c r="K106" s="142"/>
      <c r="L106" s="143"/>
    </row>
    <row r="107" spans="2:12" ht="15.5" x14ac:dyDescent="0.35">
      <c r="B107" s="73"/>
      <c r="C107" s="77" t="s">
        <v>352</v>
      </c>
      <c r="D107" s="135" t="s">
        <v>300</v>
      </c>
      <c r="E107" s="142"/>
      <c r="F107" s="142"/>
      <c r="G107" s="142"/>
      <c r="H107" s="142"/>
      <c r="I107" s="142"/>
      <c r="J107" s="142"/>
      <c r="K107" s="142"/>
      <c r="L107" s="143"/>
    </row>
    <row r="108" spans="2:12" ht="15.5" x14ac:dyDescent="0.35">
      <c r="B108" s="73"/>
      <c r="C108" s="77" t="s">
        <v>353</v>
      </c>
      <c r="D108" s="135" t="s">
        <v>300</v>
      </c>
      <c r="E108" s="142"/>
      <c r="F108" s="142"/>
      <c r="G108" s="142"/>
      <c r="H108" s="142"/>
      <c r="I108" s="142"/>
      <c r="J108" s="142"/>
      <c r="K108" s="142"/>
      <c r="L108" s="143"/>
    </row>
    <row r="109" spans="2:12" ht="15.5" x14ac:dyDescent="0.35">
      <c r="B109" s="73"/>
      <c r="C109" s="77" t="s">
        <v>354</v>
      </c>
      <c r="D109" s="135" t="s">
        <v>300</v>
      </c>
      <c r="E109" s="142"/>
      <c r="F109" s="142"/>
      <c r="G109" s="142"/>
      <c r="H109" s="142"/>
      <c r="I109" s="142"/>
      <c r="J109" s="142"/>
      <c r="K109" s="142"/>
      <c r="L109" s="143"/>
    </row>
    <row r="110" spans="2:12" ht="15.5" x14ac:dyDescent="0.35">
      <c r="B110" s="73"/>
      <c r="C110" s="77" t="s">
        <v>355</v>
      </c>
      <c r="D110" s="135" t="s">
        <v>300</v>
      </c>
      <c r="E110" s="142"/>
      <c r="F110" s="142"/>
      <c r="G110" s="142"/>
      <c r="H110" s="142"/>
      <c r="I110" s="142"/>
      <c r="J110" s="142"/>
      <c r="K110" s="142"/>
      <c r="L110" s="143"/>
    </row>
    <row r="111" spans="2:12" ht="15.5" x14ac:dyDescent="0.35">
      <c r="B111" s="74"/>
      <c r="C111" s="78" t="s">
        <v>218</v>
      </c>
      <c r="D111" s="135" t="s">
        <v>300</v>
      </c>
      <c r="E111" s="216"/>
      <c r="F111" s="217"/>
      <c r="G111" s="218"/>
      <c r="H111" s="142"/>
      <c r="I111" s="142"/>
      <c r="J111" s="142"/>
      <c r="K111" s="142"/>
      <c r="L111" s="143"/>
    </row>
    <row r="112" spans="2:12" ht="48" x14ac:dyDescent="0.35">
      <c r="B112" s="177">
        <v>20</v>
      </c>
      <c r="C112" s="89" t="s">
        <v>816</v>
      </c>
      <c r="D112" s="72" t="s">
        <v>308</v>
      </c>
      <c r="E112" s="142"/>
      <c r="F112" s="142"/>
      <c r="G112" s="142"/>
      <c r="H112" s="142"/>
      <c r="I112" s="142"/>
      <c r="J112" s="142"/>
      <c r="K112" s="142"/>
      <c r="L112" s="143"/>
    </row>
    <row r="113" spans="1:12" ht="15.5" x14ac:dyDescent="0.35">
      <c r="B113" s="73"/>
      <c r="C113" s="68" t="s">
        <v>356</v>
      </c>
      <c r="D113" s="135" t="s">
        <v>300</v>
      </c>
      <c r="E113" s="142"/>
      <c r="F113" s="142"/>
      <c r="G113" s="142"/>
      <c r="H113" s="142"/>
      <c r="I113" s="142"/>
      <c r="J113" s="142"/>
      <c r="K113" s="142"/>
      <c r="L113" s="143"/>
    </row>
    <row r="114" spans="1:12" ht="15.5" x14ac:dyDescent="0.35">
      <c r="B114" s="73"/>
      <c r="C114" s="77" t="s">
        <v>357</v>
      </c>
      <c r="D114" s="135" t="s">
        <v>300</v>
      </c>
      <c r="E114" s="142"/>
      <c r="F114" s="142"/>
      <c r="G114" s="142"/>
      <c r="H114" s="142"/>
      <c r="I114" s="142"/>
      <c r="J114" s="142"/>
      <c r="K114" s="142"/>
      <c r="L114" s="143"/>
    </row>
    <row r="115" spans="1:12" ht="15.5" x14ac:dyDescent="0.35">
      <c r="B115" s="74"/>
      <c r="C115" s="78" t="s">
        <v>218</v>
      </c>
      <c r="D115" s="135" t="s">
        <v>300</v>
      </c>
      <c r="E115" s="216"/>
      <c r="F115" s="217"/>
      <c r="G115" s="218"/>
      <c r="H115" s="142"/>
      <c r="I115" s="142"/>
      <c r="J115" s="142"/>
      <c r="K115" s="142"/>
      <c r="L115" s="143"/>
    </row>
    <row r="116" spans="1:12" ht="48" x14ac:dyDescent="0.35">
      <c r="B116" s="177">
        <v>21</v>
      </c>
      <c r="C116" s="20" t="s">
        <v>817</v>
      </c>
      <c r="D116" s="72" t="s">
        <v>308</v>
      </c>
      <c r="E116" s="142"/>
      <c r="F116" s="142"/>
      <c r="G116" s="142"/>
      <c r="H116" s="142"/>
      <c r="I116" s="142"/>
      <c r="J116" s="142"/>
      <c r="K116" s="142"/>
      <c r="L116" s="143"/>
    </row>
    <row r="117" spans="1:12" ht="15.5" x14ac:dyDescent="0.35">
      <c r="B117" s="73"/>
      <c r="C117" s="77" t="s">
        <v>370</v>
      </c>
      <c r="D117" s="135" t="s">
        <v>300</v>
      </c>
      <c r="E117" s="142"/>
      <c r="F117" s="142"/>
      <c r="G117" s="142"/>
      <c r="H117" s="142"/>
      <c r="I117" s="142"/>
      <c r="J117" s="142"/>
      <c r="K117" s="142"/>
      <c r="L117" s="143"/>
    </row>
    <row r="118" spans="1:12" ht="15.5" x14ac:dyDescent="0.35">
      <c r="B118" s="73"/>
      <c r="C118" s="77" t="s">
        <v>371</v>
      </c>
      <c r="D118" s="135" t="s">
        <v>300</v>
      </c>
      <c r="E118" s="142"/>
      <c r="F118" s="142"/>
      <c r="G118" s="142"/>
      <c r="H118" s="142"/>
      <c r="I118" s="142"/>
      <c r="J118" s="142"/>
      <c r="K118" s="142"/>
      <c r="L118" s="143"/>
    </row>
    <row r="119" spans="1:12" ht="15.5" x14ac:dyDescent="0.35">
      <c r="B119" s="73"/>
      <c r="C119" s="77" t="s">
        <v>372</v>
      </c>
      <c r="D119" s="135" t="s">
        <v>300</v>
      </c>
      <c r="E119" s="142"/>
      <c r="F119" s="142"/>
      <c r="G119" s="142"/>
      <c r="H119" s="142"/>
      <c r="I119" s="142"/>
      <c r="J119" s="142"/>
      <c r="K119" s="142"/>
      <c r="L119" s="143"/>
    </row>
    <row r="120" spans="1:12" ht="15.5" x14ac:dyDescent="0.35">
      <c r="B120" s="73"/>
      <c r="C120" s="77" t="s">
        <v>373</v>
      </c>
      <c r="D120" s="135" t="s">
        <v>300</v>
      </c>
      <c r="E120" s="142"/>
      <c r="F120" s="142"/>
      <c r="G120" s="142"/>
      <c r="H120" s="142"/>
      <c r="I120" s="142"/>
      <c r="J120" s="142"/>
      <c r="K120" s="142"/>
      <c r="L120" s="143"/>
    </row>
    <row r="121" spans="1:12" ht="15.5" x14ac:dyDescent="0.35">
      <c r="B121" s="73"/>
      <c r="C121" s="77" t="s">
        <v>374</v>
      </c>
      <c r="D121" s="135" t="s">
        <v>300</v>
      </c>
      <c r="E121" s="142"/>
      <c r="F121" s="142"/>
      <c r="G121" s="142"/>
      <c r="H121" s="142"/>
      <c r="I121" s="142"/>
      <c r="J121" s="142"/>
      <c r="K121" s="142"/>
      <c r="L121" s="143"/>
    </row>
    <row r="122" spans="1:12" ht="15.5" x14ac:dyDescent="0.35">
      <c r="B122" s="73"/>
      <c r="C122" s="77" t="s">
        <v>375</v>
      </c>
      <c r="D122" s="135" t="s">
        <v>300</v>
      </c>
      <c r="E122" s="142"/>
      <c r="F122" s="142"/>
      <c r="G122" s="142"/>
      <c r="H122" s="142"/>
      <c r="I122" s="142"/>
      <c r="J122" s="142"/>
      <c r="K122" s="142"/>
      <c r="L122" s="143"/>
    </row>
    <row r="123" spans="1:12" ht="15.5" x14ac:dyDescent="0.35">
      <c r="B123" s="73"/>
      <c r="C123" s="77" t="s">
        <v>376</v>
      </c>
      <c r="D123" s="135" t="s">
        <v>300</v>
      </c>
      <c r="E123" s="142"/>
      <c r="F123" s="142"/>
      <c r="G123" s="142"/>
      <c r="H123" s="142"/>
      <c r="I123" s="142"/>
      <c r="J123" s="142"/>
      <c r="K123" s="142"/>
      <c r="L123" s="143"/>
    </row>
    <row r="124" spans="1:12" ht="15.5" x14ac:dyDescent="0.35">
      <c r="B124" s="73"/>
      <c r="C124" s="77" t="s">
        <v>375</v>
      </c>
      <c r="D124" s="135" t="s">
        <v>300</v>
      </c>
      <c r="E124" s="142"/>
      <c r="F124" s="142"/>
      <c r="G124" s="142"/>
      <c r="H124" s="142"/>
      <c r="I124" s="142"/>
      <c r="J124" s="142"/>
      <c r="K124" s="142"/>
      <c r="L124" s="143"/>
    </row>
    <row r="125" spans="1:12" ht="15.5" x14ac:dyDescent="0.35">
      <c r="B125" s="73"/>
      <c r="C125" s="77" t="s">
        <v>376</v>
      </c>
      <c r="D125" s="135" t="s">
        <v>300</v>
      </c>
      <c r="E125" s="142"/>
      <c r="F125" s="142"/>
      <c r="G125" s="142"/>
      <c r="H125" s="142"/>
      <c r="I125" s="142"/>
      <c r="J125" s="142"/>
      <c r="K125" s="142"/>
      <c r="L125" s="143"/>
    </row>
    <row r="126" spans="1:12" ht="15.5" x14ac:dyDescent="0.35">
      <c r="B126" s="73"/>
      <c r="C126" s="77" t="s">
        <v>377</v>
      </c>
      <c r="D126" s="135" t="s">
        <v>300</v>
      </c>
      <c r="E126" s="142"/>
      <c r="F126" s="142"/>
      <c r="G126" s="142"/>
      <c r="H126" s="142"/>
      <c r="I126" s="142"/>
      <c r="J126" s="142"/>
      <c r="K126" s="142"/>
      <c r="L126" s="143"/>
    </row>
    <row r="127" spans="1:12" ht="15.5" x14ac:dyDescent="0.35">
      <c r="B127" s="74"/>
      <c r="C127" s="78" t="s">
        <v>218</v>
      </c>
      <c r="D127" s="136" t="s">
        <v>300</v>
      </c>
      <c r="E127" s="216"/>
      <c r="F127" s="217"/>
      <c r="G127" s="218"/>
      <c r="H127" s="144"/>
      <c r="I127" s="144"/>
      <c r="J127" s="144"/>
      <c r="K127" s="144"/>
      <c r="L127" s="145"/>
    </row>
    <row r="128" spans="1:12" ht="14.5" x14ac:dyDescent="0.35">
      <c r="A128" s="16"/>
      <c r="B128" s="16"/>
    </row>
    <row r="129" spans="2:12" ht="53.65" customHeight="1" x14ac:dyDescent="0.35">
      <c r="B129" s="200" t="s">
        <v>208</v>
      </c>
      <c r="C129" s="201"/>
      <c r="D129" s="201"/>
      <c r="E129" s="201"/>
      <c r="F129" s="201"/>
      <c r="G129" s="201"/>
      <c r="H129" s="201"/>
      <c r="I129" s="201"/>
      <c r="J129" s="201"/>
      <c r="K129" s="201"/>
      <c r="L129" s="202"/>
    </row>
    <row r="130" spans="2:12" ht="37.5" customHeight="1" x14ac:dyDescent="0.35">
      <c r="B130" s="138">
        <v>22</v>
      </c>
      <c r="C130" s="88" t="s">
        <v>545</v>
      </c>
      <c r="D130" s="136"/>
      <c r="E130" s="142"/>
      <c r="F130" s="142"/>
      <c r="G130" s="142"/>
      <c r="H130" s="142"/>
      <c r="I130" s="142"/>
      <c r="J130" s="142"/>
      <c r="K130" s="142"/>
      <c r="L130" s="143"/>
    </row>
    <row r="131" spans="2:12" ht="47.25" customHeight="1" x14ac:dyDescent="0.35">
      <c r="B131" s="177">
        <v>23</v>
      </c>
      <c r="C131" s="20" t="s">
        <v>526</v>
      </c>
      <c r="D131" s="135"/>
      <c r="E131" s="142"/>
      <c r="F131" s="142"/>
      <c r="G131" s="142"/>
      <c r="H131" s="142"/>
      <c r="I131" s="142"/>
      <c r="J131" s="142"/>
      <c r="K131" s="142"/>
      <c r="L131" s="143"/>
    </row>
    <row r="132" spans="2:12" ht="60" customHeight="1" x14ac:dyDescent="0.35">
      <c r="B132" s="177">
        <v>24</v>
      </c>
      <c r="C132" s="20" t="s">
        <v>547</v>
      </c>
      <c r="D132" s="72" t="s">
        <v>308</v>
      </c>
      <c r="E132" s="142"/>
      <c r="F132" s="142"/>
      <c r="G132" s="142"/>
      <c r="H132" s="142"/>
      <c r="I132" s="142"/>
      <c r="J132" s="142"/>
      <c r="K132" s="142"/>
      <c r="L132" s="143"/>
    </row>
    <row r="133" spans="2:12" ht="15.5" x14ac:dyDescent="0.35">
      <c r="B133" s="73"/>
      <c r="C133" s="79" t="s">
        <v>310</v>
      </c>
      <c r="D133" s="134" t="s">
        <v>300</v>
      </c>
      <c r="E133" s="142"/>
      <c r="F133" s="142"/>
      <c r="G133" s="142"/>
      <c r="H133" s="142"/>
      <c r="I133" s="142"/>
      <c r="J133" s="142"/>
      <c r="K133" s="142"/>
      <c r="L133" s="143"/>
    </row>
    <row r="134" spans="2:12" ht="15.5" x14ac:dyDescent="0.35">
      <c r="B134" s="73"/>
      <c r="C134" s="80" t="s">
        <v>313</v>
      </c>
      <c r="D134" s="135" t="s">
        <v>300</v>
      </c>
      <c r="E134" s="142"/>
      <c r="F134" s="142"/>
      <c r="G134" s="142"/>
      <c r="H134" s="142"/>
      <c r="I134" s="142"/>
      <c r="J134" s="142"/>
      <c r="K134" s="142"/>
      <c r="L134" s="143"/>
    </row>
    <row r="135" spans="2:12" ht="15.5" x14ac:dyDescent="0.35">
      <c r="B135" s="73"/>
      <c r="C135" s="80" t="s">
        <v>361</v>
      </c>
      <c r="D135" s="135" t="s">
        <v>300</v>
      </c>
      <c r="E135" s="142"/>
      <c r="F135" s="142"/>
      <c r="G135" s="142"/>
      <c r="H135" s="142"/>
      <c r="I135" s="142"/>
      <c r="J135" s="142"/>
      <c r="K135" s="142"/>
      <c r="L135" s="143"/>
    </row>
    <row r="136" spans="2:12" ht="15.5" x14ac:dyDescent="0.35">
      <c r="B136" s="73"/>
      <c r="C136" s="80" t="s">
        <v>362</v>
      </c>
      <c r="D136" s="135" t="s">
        <v>300</v>
      </c>
      <c r="E136" s="142"/>
      <c r="F136" s="142"/>
      <c r="G136" s="142"/>
      <c r="H136" s="142"/>
      <c r="I136" s="142"/>
      <c r="J136" s="142"/>
      <c r="K136" s="142"/>
      <c r="L136" s="143"/>
    </row>
    <row r="137" spans="2:12" ht="15.5" x14ac:dyDescent="0.35">
      <c r="B137" s="73"/>
      <c r="C137" s="80" t="s">
        <v>312</v>
      </c>
      <c r="D137" s="135" t="s">
        <v>300</v>
      </c>
      <c r="E137" s="142"/>
      <c r="F137" s="142"/>
      <c r="G137" s="142"/>
      <c r="H137" s="142"/>
      <c r="I137" s="142"/>
      <c r="J137" s="142"/>
      <c r="K137" s="142"/>
      <c r="L137" s="143"/>
    </row>
    <row r="138" spans="2:12" ht="15.5" x14ac:dyDescent="0.35">
      <c r="B138" s="73"/>
      <c r="C138" s="80" t="s">
        <v>378</v>
      </c>
      <c r="D138" s="135" t="s">
        <v>300</v>
      </c>
      <c r="E138" s="142"/>
      <c r="F138" s="142"/>
      <c r="G138" s="142"/>
      <c r="H138" s="142"/>
      <c r="I138" s="142"/>
      <c r="J138" s="142"/>
      <c r="K138" s="142"/>
      <c r="L138" s="143"/>
    </row>
    <row r="139" spans="2:12" ht="15.5" x14ac:dyDescent="0.35">
      <c r="B139" s="73"/>
      <c r="C139" s="80" t="s">
        <v>314</v>
      </c>
      <c r="D139" s="135" t="s">
        <v>300</v>
      </c>
      <c r="E139" s="142"/>
      <c r="F139" s="142"/>
      <c r="G139" s="142"/>
      <c r="H139" s="142"/>
      <c r="I139" s="142"/>
      <c r="J139" s="142"/>
      <c r="K139" s="142"/>
      <c r="L139" s="143"/>
    </row>
    <row r="140" spans="2:12" ht="15.5" x14ac:dyDescent="0.35">
      <c r="B140" s="74"/>
      <c r="C140" s="81" t="s">
        <v>218</v>
      </c>
      <c r="D140" s="136" t="s">
        <v>300</v>
      </c>
      <c r="E140" s="216"/>
      <c r="F140" s="217"/>
      <c r="G140" s="218"/>
      <c r="H140" s="142"/>
      <c r="I140" s="142"/>
      <c r="J140" s="142"/>
      <c r="K140" s="142"/>
      <c r="L140" s="143"/>
    </row>
    <row r="141" spans="2:12" ht="37.5" customHeight="1" x14ac:dyDescent="0.35">
      <c r="B141" s="19">
        <v>25</v>
      </c>
      <c r="C141" s="88" t="s">
        <v>548</v>
      </c>
      <c r="D141" s="135"/>
      <c r="E141" s="142"/>
      <c r="F141" s="142"/>
      <c r="G141" s="142"/>
      <c r="H141" s="142"/>
      <c r="I141" s="142"/>
      <c r="J141" s="142"/>
      <c r="K141" s="142"/>
      <c r="L141" s="143"/>
    </row>
    <row r="142" spans="2:12" ht="60" customHeight="1" x14ac:dyDescent="0.35">
      <c r="B142" s="177">
        <v>26</v>
      </c>
      <c r="C142" s="20" t="s">
        <v>549</v>
      </c>
      <c r="D142" s="72" t="s">
        <v>308</v>
      </c>
      <c r="E142" s="142"/>
      <c r="F142" s="142"/>
      <c r="G142" s="142"/>
      <c r="H142" s="142"/>
      <c r="I142" s="142"/>
      <c r="J142" s="142"/>
      <c r="K142" s="142"/>
      <c r="L142" s="143"/>
    </row>
    <row r="143" spans="2:12" ht="15.5" x14ac:dyDescent="0.35">
      <c r="B143" s="73"/>
      <c r="C143" s="79" t="s">
        <v>310</v>
      </c>
      <c r="D143" s="134" t="s">
        <v>300</v>
      </c>
      <c r="E143" s="142"/>
      <c r="F143" s="142"/>
      <c r="G143" s="142"/>
      <c r="H143" s="142"/>
      <c r="I143" s="142"/>
      <c r="J143" s="142"/>
      <c r="K143" s="142"/>
      <c r="L143" s="143"/>
    </row>
    <row r="144" spans="2:12" ht="15.5" x14ac:dyDescent="0.35">
      <c r="B144" s="73"/>
      <c r="C144" s="80" t="s">
        <v>313</v>
      </c>
      <c r="D144" s="135" t="s">
        <v>300</v>
      </c>
      <c r="E144" s="142"/>
      <c r="F144" s="142"/>
      <c r="G144" s="142"/>
      <c r="H144" s="142"/>
      <c r="I144" s="142"/>
      <c r="J144" s="142"/>
      <c r="K144" s="142"/>
      <c r="L144" s="143"/>
    </row>
    <row r="145" spans="1:12" ht="15.5" x14ac:dyDescent="0.35">
      <c r="B145" s="73"/>
      <c r="C145" s="80" t="s">
        <v>361</v>
      </c>
      <c r="D145" s="135" t="s">
        <v>300</v>
      </c>
      <c r="E145" s="142"/>
      <c r="F145" s="142"/>
      <c r="G145" s="142"/>
      <c r="H145" s="142"/>
      <c r="I145" s="142"/>
      <c r="J145" s="142"/>
      <c r="K145" s="142"/>
      <c r="L145" s="143"/>
    </row>
    <row r="146" spans="1:12" ht="15.5" x14ac:dyDescent="0.35">
      <c r="B146" s="73"/>
      <c r="C146" s="80" t="s">
        <v>362</v>
      </c>
      <c r="D146" s="135" t="s">
        <v>300</v>
      </c>
      <c r="E146" s="142"/>
      <c r="F146" s="142"/>
      <c r="G146" s="142"/>
      <c r="H146" s="142"/>
      <c r="I146" s="142"/>
      <c r="J146" s="142"/>
      <c r="K146" s="142"/>
      <c r="L146" s="143"/>
    </row>
    <row r="147" spans="1:12" ht="15.5" x14ac:dyDescent="0.35">
      <c r="B147" s="73"/>
      <c r="C147" s="80" t="s">
        <v>312</v>
      </c>
      <c r="D147" s="135" t="s">
        <v>300</v>
      </c>
      <c r="E147" s="142"/>
      <c r="F147" s="142"/>
      <c r="G147" s="142"/>
      <c r="H147" s="142"/>
      <c r="I147" s="142"/>
      <c r="J147" s="142"/>
      <c r="K147" s="142"/>
      <c r="L147" s="143"/>
    </row>
    <row r="148" spans="1:12" ht="15.5" x14ac:dyDescent="0.35">
      <c r="B148" s="73"/>
      <c r="C148" s="80" t="s">
        <v>378</v>
      </c>
      <c r="D148" s="135" t="s">
        <v>300</v>
      </c>
      <c r="E148" s="142"/>
      <c r="F148" s="142"/>
      <c r="G148" s="142"/>
      <c r="H148" s="142"/>
      <c r="I148" s="142"/>
      <c r="J148" s="142"/>
      <c r="K148" s="142"/>
      <c r="L148" s="143"/>
    </row>
    <row r="149" spans="1:12" ht="15.5" x14ac:dyDescent="0.35">
      <c r="B149" s="73"/>
      <c r="C149" s="80" t="s">
        <v>314</v>
      </c>
      <c r="D149" s="135" t="s">
        <v>300</v>
      </c>
      <c r="E149" s="142"/>
      <c r="F149" s="142"/>
      <c r="G149" s="142"/>
      <c r="H149" s="142"/>
      <c r="I149" s="142"/>
      <c r="J149" s="142"/>
      <c r="K149" s="142"/>
      <c r="L149" s="143"/>
    </row>
    <row r="150" spans="1:12" ht="15.5" x14ac:dyDescent="0.35">
      <c r="B150" s="73"/>
      <c r="C150" s="81" t="s">
        <v>218</v>
      </c>
      <c r="D150" s="136" t="s">
        <v>300</v>
      </c>
      <c r="E150" s="216"/>
      <c r="F150" s="217"/>
      <c r="G150" s="218"/>
      <c r="H150" s="142"/>
      <c r="I150" s="142"/>
      <c r="J150" s="142"/>
      <c r="K150" s="142"/>
      <c r="L150" s="143"/>
    </row>
    <row r="151" spans="1:12" s="158" customFormat="1" ht="37.5" customHeight="1" x14ac:dyDescent="0.35">
      <c r="A151" s="155"/>
      <c r="B151" s="179">
        <v>27</v>
      </c>
      <c r="C151" s="260" t="s">
        <v>1023</v>
      </c>
      <c r="D151" s="174" t="s">
        <v>506</v>
      </c>
      <c r="E151" s="82" t="s">
        <v>507</v>
      </c>
      <c r="F151" s="156"/>
      <c r="G151" s="156"/>
      <c r="H151" s="156"/>
      <c r="I151" s="156"/>
      <c r="J151" s="156"/>
      <c r="K151" s="156"/>
      <c r="L151" s="157"/>
    </row>
    <row r="152" spans="1:12" s="158" customFormat="1" ht="37.5" customHeight="1" x14ac:dyDescent="0.35">
      <c r="A152" s="155"/>
      <c r="B152" s="180"/>
      <c r="C152" s="261"/>
      <c r="D152" s="134"/>
      <c r="E152" s="262"/>
      <c r="F152" s="156"/>
      <c r="G152" s="156"/>
      <c r="H152" s="156"/>
      <c r="I152" s="156"/>
      <c r="J152" s="156"/>
      <c r="K152" s="156"/>
      <c r="L152" s="157"/>
    </row>
    <row r="153" spans="1:12" s="158" customFormat="1" ht="47.5" customHeight="1" x14ac:dyDescent="0.35">
      <c r="A153" s="155"/>
      <c r="B153" s="70"/>
      <c r="C153" s="266" t="s">
        <v>1024</v>
      </c>
      <c r="D153" s="267"/>
      <c r="E153" s="267"/>
      <c r="F153" s="267"/>
      <c r="G153" s="267"/>
      <c r="H153" s="267"/>
      <c r="I153" s="267"/>
      <c r="J153" s="267"/>
      <c r="K153" s="267"/>
      <c r="L153" s="268"/>
    </row>
    <row r="154" spans="1:12" s="158" customFormat="1" ht="53.25" customHeight="1" x14ac:dyDescent="0.35">
      <c r="A154" s="155"/>
      <c r="B154" s="180">
        <v>28</v>
      </c>
      <c r="C154" s="263" t="s">
        <v>519</v>
      </c>
      <c r="D154" s="264" t="s">
        <v>506</v>
      </c>
      <c r="E154" s="265" t="s">
        <v>507</v>
      </c>
      <c r="F154" s="156"/>
      <c r="G154" s="156"/>
      <c r="H154" s="156"/>
      <c r="I154" s="156"/>
      <c r="J154" s="156"/>
      <c r="K154" s="156"/>
      <c r="L154" s="157"/>
    </row>
    <row r="155" spans="1:12" ht="53.25" customHeight="1" x14ac:dyDescent="0.35">
      <c r="B155" s="70"/>
      <c r="C155" s="259"/>
      <c r="D155" s="100"/>
      <c r="E155" s="159"/>
      <c r="F155" s="142"/>
      <c r="G155" s="142"/>
      <c r="H155" s="142"/>
      <c r="I155" s="142"/>
      <c r="J155" s="142"/>
      <c r="K155" s="142"/>
      <c r="L155" s="143"/>
    </row>
    <row r="156" spans="1:12" ht="37.5" customHeight="1" x14ac:dyDescent="0.35">
      <c r="B156" s="83">
        <v>29</v>
      </c>
      <c r="C156" s="84" t="s">
        <v>382</v>
      </c>
      <c r="D156" s="100"/>
      <c r="E156" s="142"/>
      <c r="F156" s="142"/>
      <c r="G156" s="142"/>
      <c r="H156" s="142"/>
      <c r="I156" s="142"/>
      <c r="J156" s="142"/>
      <c r="K156" s="142"/>
      <c r="L156" s="143"/>
    </row>
    <row r="157" spans="1:12" ht="43.5" x14ac:dyDescent="0.35">
      <c r="B157" s="83">
        <v>30</v>
      </c>
      <c r="C157" s="84" t="s">
        <v>403</v>
      </c>
      <c r="D157" s="85"/>
      <c r="E157" s="142"/>
      <c r="F157" s="142"/>
      <c r="G157" s="142"/>
      <c r="H157" s="142"/>
      <c r="I157" s="142"/>
      <c r="J157" s="142"/>
      <c r="K157" s="142"/>
      <c r="L157" s="143"/>
    </row>
    <row r="158" spans="1:12" ht="58" x14ac:dyDescent="0.35">
      <c r="B158" s="83">
        <v>31</v>
      </c>
      <c r="C158" s="84" t="s">
        <v>386</v>
      </c>
      <c r="D158" s="100"/>
      <c r="E158" s="85"/>
      <c r="F158" s="142"/>
      <c r="G158" s="142"/>
      <c r="H158" s="142"/>
      <c r="I158" s="142"/>
      <c r="J158" s="142"/>
      <c r="K158" s="142"/>
      <c r="L158" s="143"/>
    </row>
    <row r="159" spans="1:12" ht="37.5" customHeight="1" x14ac:dyDescent="0.35">
      <c r="B159" s="83">
        <v>32</v>
      </c>
      <c r="C159" s="84" t="s">
        <v>383</v>
      </c>
      <c r="D159" s="210"/>
      <c r="E159" s="211"/>
      <c r="F159" s="211"/>
      <c r="G159" s="211"/>
      <c r="H159" s="144"/>
      <c r="I159" s="144"/>
      <c r="J159" s="144"/>
      <c r="K159" s="144"/>
      <c r="L159" s="145"/>
    </row>
    <row r="160" spans="1:12" ht="14.5" x14ac:dyDescent="0.35">
      <c r="A160" s="16"/>
      <c r="B160" s="16"/>
    </row>
    <row r="161" spans="1:12" ht="53.65" customHeight="1" x14ac:dyDescent="0.35">
      <c r="B161" s="200" t="s">
        <v>209</v>
      </c>
      <c r="C161" s="201"/>
      <c r="D161" s="201"/>
      <c r="E161" s="201"/>
      <c r="F161" s="201"/>
      <c r="G161" s="201"/>
      <c r="H161" s="201"/>
      <c r="I161" s="201"/>
      <c r="J161" s="201"/>
      <c r="K161" s="201"/>
      <c r="L161" s="202"/>
    </row>
    <row r="162" spans="1:12" ht="37.5" customHeight="1" x14ac:dyDescent="0.35">
      <c r="B162" s="70">
        <v>33</v>
      </c>
      <c r="C162" s="131" t="s">
        <v>546</v>
      </c>
      <c r="D162" s="136"/>
      <c r="E162" s="142"/>
      <c r="F162" s="142"/>
      <c r="G162" s="142"/>
      <c r="H162" s="142"/>
      <c r="I162" s="142"/>
      <c r="J162" s="142"/>
      <c r="K162" s="142"/>
      <c r="L162" s="143"/>
    </row>
    <row r="163" spans="1:12" ht="37.5" customHeight="1" x14ac:dyDescent="0.35">
      <c r="B163" s="83">
        <v>34</v>
      </c>
      <c r="C163" s="84" t="s">
        <v>277</v>
      </c>
      <c r="D163" s="100"/>
      <c r="E163" s="142"/>
      <c r="F163" s="142"/>
      <c r="G163" s="142"/>
      <c r="H163" s="142"/>
      <c r="I163" s="142"/>
      <c r="J163" s="142"/>
      <c r="K163" s="142"/>
      <c r="L163" s="143"/>
    </row>
    <row r="164" spans="1:12" ht="51" customHeight="1" x14ac:dyDescent="0.35">
      <c r="B164" s="83">
        <v>35</v>
      </c>
      <c r="C164" s="84" t="s">
        <v>387</v>
      </c>
      <c r="D164" s="85"/>
      <c r="E164" s="142"/>
      <c r="F164" s="142"/>
      <c r="G164" s="142"/>
      <c r="H164" s="142"/>
      <c r="I164" s="142"/>
      <c r="J164" s="142"/>
      <c r="K164" s="142"/>
      <c r="L164" s="143"/>
    </row>
    <row r="165" spans="1:12" ht="104.25" customHeight="1" x14ac:dyDescent="0.35">
      <c r="B165" s="83">
        <v>36</v>
      </c>
      <c r="C165" s="84" t="s">
        <v>396</v>
      </c>
      <c r="D165" s="100"/>
      <c r="E165" s="85"/>
      <c r="F165" s="144"/>
      <c r="G165" s="144"/>
      <c r="H165" s="144"/>
      <c r="I165" s="144"/>
      <c r="J165" s="144"/>
      <c r="K165" s="144"/>
      <c r="L165" s="145"/>
    </row>
    <row r="166" spans="1:12" ht="14.5" x14ac:dyDescent="0.35">
      <c r="A166" s="16"/>
      <c r="B166" s="16"/>
    </row>
    <row r="167" spans="1:12" ht="53.65" customHeight="1" x14ac:dyDescent="0.35">
      <c r="B167" s="200" t="s">
        <v>388</v>
      </c>
      <c r="C167" s="201"/>
      <c r="D167" s="201"/>
      <c r="E167" s="201"/>
      <c r="F167" s="201"/>
      <c r="G167" s="201"/>
      <c r="H167" s="201"/>
      <c r="I167" s="201"/>
      <c r="J167" s="201"/>
      <c r="K167" s="201"/>
      <c r="L167" s="202"/>
    </row>
    <row r="168" spans="1:12" ht="58" x14ac:dyDescent="0.35">
      <c r="B168" s="70">
        <v>37</v>
      </c>
      <c r="C168" s="131" t="s">
        <v>405</v>
      </c>
      <c r="D168" s="136"/>
      <c r="E168" s="210"/>
      <c r="F168" s="211"/>
      <c r="G168" s="211"/>
      <c r="H168" s="75"/>
      <c r="I168" s="75"/>
      <c r="J168" s="75"/>
      <c r="K168" s="75"/>
      <c r="L168" s="75"/>
    </row>
  </sheetData>
  <sheetProtection algorithmName="SHA-512" hashValue="Ys0PrHk8AOgI3Z4Mn+POYh2GHKRWnQRmYL070Q5lhEoBxAw/0QGiHFfQwU1mfgJNzL2DuvmIcxfmbYhvuVZ6/g==" saltValue="80bA6/hYCQa9xmRsnS3Sdw==" spinCount="100000" sheet="1" objects="1" scenarios="1"/>
  <dataConsolidate/>
  <mergeCells count="40">
    <mergeCell ref="C153:L153"/>
    <mergeCell ref="E168:G168"/>
    <mergeCell ref="E20:G20"/>
    <mergeCell ref="E28:G28"/>
    <mergeCell ref="D159:G159"/>
    <mergeCell ref="E115:G115"/>
    <mergeCell ref="E127:G127"/>
    <mergeCell ref="B55:L55"/>
    <mergeCell ref="B129:L129"/>
    <mergeCell ref="B161:L161"/>
    <mergeCell ref="B167:L167"/>
    <mergeCell ref="E47:G47"/>
    <mergeCell ref="E81:G81"/>
    <mergeCell ref="E89:G89"/>
    <mergeCell ref="I60:L60"/>
    <mergeCell ref="C154:C155"/>
    <mergeCell ref="I62:L62"/>
    <mergeCell ref="B1:L1"/>
    <mergeCell ref="B8:L8"/>
    <mergeCell ref="B30:L30"/>
    <mergeCell ref="E111:G111"/>
    <mergeCell ref="B56:B57"/>
    <mergeCell ref="C56:C57"/>
    <mergeCell ref="D56:D57"/>
    <mergeCell ref="E51:G51"/>
    <mergeCell ref="E97:G97"/>
    <mergeCell ref="E52:G52"/>
    <mergeCell ref="E53:G53"/>
    <mergeCell ref="I65:L65"/>
    <mergeCell ref="E56:H56"/>
    <mergeCell ref="I58:L58"/>
    <mergeCell ref="I59:L59"/>
    <mergeCell ref="I61:L61"/>
    <mergeCell ref="I63:L63"/>
    <mergeCell ref="I64:L64"/>
    <mergeCell ref="D12:G12"/>
    <mergeCell ref="C151:C152"/>
    <mergeCell ref="E140:G140"/>
    <mergeCell ref="E150:G150"/>
    <mergeCell ref="C66:L66"/>
  </mergeCells>
  <conditionalFormatting sqref="B13:B20 D13">
    <cfRule type="expression" dxfId="3" priority="5">
      <formula>$D$9="Sì"</formula>
    </cfRule>
  </conditionalFormatting>
  <conditionalFormatting sqref="B28">
    <cfRule type="expression" dxfId="2" priority="3">
      <formula>$D$9="Sì"</formula>
    </cfRule>
  </conditionalFormatting>
  <conditionalFormatting sqref="C13:C20">
    <cfRule type="expression" dxfId="1" priority="2">
      <formula>$D$9="Sì"</formula>
    </cfRule>
  </conditionalFormatting>
  <conditionalFormatting sqref="C28">
    <cfRule type="expression" dxfId="0" priority="1">
      <formula>$D$9="Sì"</formula>
    </cfRule>
  </conditionalFormatting>
  <dataValidations count="1">
    <dataValidation type="textLength" allowBlank="1" showInputMessage="1" showErrorMessage="1" sqref="E168">
      <formula1>1</formula1>
      <formula2>200</formula2>
    </dataValidation>
  </dataValidations>
  <pageMargins left="0.7" right="0.7" top="0.75" bottom="0.75" header="0.3" footer="0.3"/>
  <pageSetup paperSize="9" scale="10" fitToWidth="0" fitToHeight="0" orientation="portrait" r:id="rId1"/>
  <extLst>
    <ext xmlns:x14="http://schemas.microsoft.com/office/spreadsheetml/2009/9/main" uri="{CCE6A557-97BC-4b89-ADB6-D9C93CAAB3DF}">
      <x14:dataValidations xmlns:xm="http://schemas.microsoft.com/office/excel/2006/main" count="12">
        <x14:dataValidation type="list" allowBlank="1" showInputMessage="1" showErrorMessage="1">
          <x14:formula1>
            <xm:f>'elenco governance investimenti'!$A$2:$A$4</xm:f>
          </x14:formula1>
          <xm:sqref>D9 D130 D141 D156 D163</xm:sqref>
        </x14:dataValidation>
        <x14:dataValidation type="list" allowBlank="1" showInputMessage="1" showErrorMessage="1">
          <x14:formula1>
            <xm:f>'elenco governance investimenti'!$A$14:$A$15</xm:f>
          </x14:formula1>
          <xm:sqref>D14:D20 D91:D97 D35:D38 D143:D150 D113:D115 D99:D111 D40:D47 D83:D89 D22:D28 D133:D140 D117:D127 D68:D81 D58:H65</xm:sqref>
        </x14:dataValidation>
        <x14:dataValidation type="list" allowBlank="1" showInputMessage="1" showErrorMessage="1">
          <x14:formula1>
            <xm:f>'elenco governance investimenti'!$A$30:$A$32</xm:f>
          </x14:formula1>
          <xm:sqref>D48</xm:sqref>
        </x14:dataValidation>
        <x14:dataValidation type="list" allowBlank="1" showInputMessage="1" showErrorMessage="1">
          <x14:formula1>
            <xm:f>'elenco governance investimenti'!$A$35:$A$38</xm:f>
          </x14:formula1>
          <xm:sqref>D50</xm:sqref>
        </x14:dataValidation>
        <x14:dataValidation type="list" allowBlank="1" showInputMessage="1" showErrorMessage="1">
          <x14:formula1>
            <xm:f>'elenco governance investimenti'!$A$2:$A$3</xm:f>
          </x14:formula1>
          <xm:sqref>D49 D168 D162 D51:D53</xm:sqref>
        </x14:dataValidation>
        <x14:dataValidation type="list" allowBlank="1" showInputMessage="1" showErrorMessage="1">
          <x14:formula1>
            <xm:f>'elenco governance investimenti'!$A$24:$A$27</xm:f>
          </x14:formula1>
          <xm:sqref>D33</xm:sqref>
        </x14:dataValidation>
        <x14:dataValidation type="list" allowBlank="1" showInputMessage="1" showErrorMessage="1">
          <x14:formula1>
            <xm:f>'elenco governance investimenti'!$A$43:$A$45</xm:f>
          </x14:formula1>
          <xm:sqref>D131</xm:sqref>
        </x14:dataValidation>
        <x14:dataValidation type="list" allowBlank="1" showInputMessage="1" showErrorMessage="1">
          <x14:formula1>
            <xm:f>'elenco governance investimenti'!$A$48:$A$50</xm:f>
          </x14:formula1>
          <xm:sqref>D158 D165</xm:sqref>
        </x14:dataValidation>
        <x14:dataValidation type="list" operator="equal" allowBlank="1" showInputMessage="1" showErrorMessage="1">
          <x14:formula1>
            <xm:f>'elenco governance investimenti'!$A$2:$A$3</xm:f>
          </x14:formula1>
          <xm:sqref>D32</xm:sqref>
        </x14:dataValidation>
        <x14:dataValidation type="list" operator="equal" allowBlank="1" showInputMessage="1" showErrorMessage="1">
          <x14:formula1>
            <xm:f>'elenco governance investimenti'!$A$66:$A$68</xm:f>
          </x14:formula1>
          <xm:sqref>D31</xm:sqref>
        </x14:dataValidation>
        <x14:dataValidation type="list" allowBlank="1" showInputMessage="1" showErrorMessage="1">
          <x14:formula1>
            <xm:f>'elenco governance investimenti'!$A$72:$A$78</xm:f>
          </x14:formula1>
          <xm:sqref>D155 D152</xm:sqref>
        </x14:dataValidation>
        <x14:dataValidation type="list" allowBlank="1" showInputMessage="1" showErrorMessage="1">
          <x14:formula1>
            <xm:f>'elenco governance investimenti'!$A$72:$A$79</xm:f>
          </x14:formula1>
          <xm:sqref>E155 E152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dimension ref="A1:BB53"/>
  <sheetViews>
    <sheetView topLeftCell="AB1" zoomScaleNormal="100" workbookViewId="0">
      <selection activeCell="AF4" sqref="AF4"/>
    </sheetView>
  </sheetViews>
  <sheetFormatPr defaultColWidth="8.7265625" defaultRowHeight="14.5" x14ac:dyDescent="0.35"/>
  <cols>
    <col min="1" max="1" width="21.7265625" style="5" customWidth="1"/>
    <col min="2" max="2" width="8.7265625" style="5"/>
    <col min="3" max="9" width="20.7265625" style="5" customWidth="1"/>
    <col min="10" max="10" width="41.453125" style="5" customWidth="1"/>
    <col min="11" max="11" width="20.7265625" style="5" customWidth="1"/>
    <col min="12" max="16" width="24" style="5" customWidth="1"/>
    <col min="17" max="19" width="35.7265625" style="5" customWidth="1"/>
    <col min="20" max="28" width="31" style="5" customWidth="1"/>
    <col min="29" max="29" width="18.7265625" style="5" customWidth="1"/>
    <col min="30" max="30" width="21" style="5" customWidth="1"/>
    <col min="31" max="31" width="35.7265625" style="5" customWidth="1"/>
    <col min="32" max="34" width="28.26953125" style="5" customWidth="1"/>
    <col min="35" max="35" width="40.54296875" style="5" customWidth="1"/>
    <col min="36" max="36" width="33.7265625" style="5" customWidth="1"/>
    <col min="37" max="37" width="43.453125" style="5" customWidth="1"/>
    <col min="38" max="38" width="29.7265625" style="5" customWidth="1"/>
    <col min="39" max="39" width="15.54296875" style="5" customWidth="1"/>
    <col min="40" max="40" width="27.453125" style="5" hidden="1" customWidth="1"/>
    <col min="41" max="41" width="19.7265625" style="5" hidden="1" customWidth="1"/>
    <col min="42" max="42" width="0" style="5" hidden="1" customWidth="1"/>
    <col min="43" max="44" width="13.54296875" style="5" hidden="1" customWidth="1"/>
    <col min="45" max="45" width="0" style="5" hidden="1" customWidth="1"/>
    <col min="46" max="46" width="16.26953125" style="5" hidden="1" customWidth="1"/>
    <col min="47" max="47" width="14.54296875" style="5" hidden="1" customWidth="1"/>
    <col min="48" max="48" width="27.453125" style="5" hidden="1" customWidth="1"/>
    <col min="49" max="49" width="0" style="5" hidden="1" customWidth="1"/>
    <col min="50" max="50" width="19.54296875" style="5" hidden="1" customWidth="1"/>
    <col min="51" max="51" width="52.7265625" style="5" hidden="1" customWidth="1"/>
    <col min="52" max="52" width="31.54296875" style="5" customWidth="1"/>
    <col min="53" max="16384" width="8.7265625" style="5"/>
  </cols>
  <sheetData>
    <row r="1" spans="1:54" ht="174" x14ac:dyDescent="0.35">
      <c r="A1" s="9" t="s">
        <v>171</v>
      </c>
      <c r="B1" s="9" t="s">
        <v>12</v>
      </c>
      <c r="C1" s="9" t="s">
        <v>13</v>
      </c>
      <c r="D1" s="10" t="s">
        <v>158</v>
      </c>
      <c r="E1" s="10" t="s">
        <v>159</v>
      </c>
      <c r="F1" s="11" t="s">
        <v>160</v>
      </c>
      <c r="G1" s="11" t="s">
        <v>161</v>
      </c>
      <c r="H1" s="11" t="s">
        <v>162</v>
      </c>
      <c r="I1" s="43" t="s">
        <v>438</v>
      </c>
      <c r="J1" s="9" t="s">
        <v>15</v>
      </c>
      <c r="K1" s="9" t="s">
        <v>14</v>
      </c>
      <c r="L1" s="9" t="s">
        <v>16</v>
      </c>
      <c r="M1" s="9" t="s">
        <v>16</v>
      </c>
      <c r="N1" s="9" t="s">
        <v>16</v>
      </c>
      <c r="O1" s="9" t="s">
        <v>16</v>
      </c>
      <c r="P1" s="9" t="s">
        <v>16</v>
      </c>
      <c r="Q1" s="9" t="s">
        <v>17</v>
      </c>
      <c r="R1" s="9" t="s">
        <v>163</v>
      </c>
      <c r="S1" s="9" t="s">
        <v>4</v>
      </c>
      <c r="T1" s="9" t="s">
        <v>18</v>
      </c>
      <c r="U1" s="9" t="s">
        <v>19</v>
      </c>
      <c r="V1" s="9" t="s">
        <v>20</v>
      </c>
      <c r="W1" s="9" t="s">
        <v>157</v>
      </c>
      <c r="X1" s="12" t="s">
        <v>21</v>
      </c>
      <c r="Y1" s="12" t="s">
        <v>22</v>
      </c>
      <c r="Z1" s="12" t="s">
        <v>23</v>
      </c>
      <c r="AA1" s="12" t="str">
        <f>+'3_Sottoscrizione'!B78</f>
        <v>Indicare se sono svolte valutazioni di impatto dei rischi climatici (fisici e di transizione) sul portafoglio assicurativo</v>
      </c>
      <c r="AB1" s="12" t="str">
        <f>+'3_Sottoscrizione'!B79</f>
        <v>Se risposto "sì" alla domanda  precedente, indicare i Metodi di valutazione adottati per le stime dell'impatto dei rischi climatici (in commenti)</v>
      </c>
      <c r="AC1" s="12" t="s">
        <v>24</v>
      </c>
      <c r="AD1" s="12" t="s">
        <v>25</v>
      </c>
      <c r="AE1" s="12" t="s">
        <v>26</v>
      </c>
      <c r="AF1" s="12" t="s">
        <v>27</v>
      </c>
      <c r="AG1" s="9" t="s">
        <v>19</v>
      </c>
      <c r="AH1" s="9" t="s">
        <v>20</v>
      </c>
      <c r="AI1" s="12" t="s">
        <v>28</v>
      </c>
      <c r="AJ1" s="12" t="s">
        <v>11</v>
      </c>
      <c r="AK1" s="2" t="s">
        <v>179</v>
      </c>
      <c r="AL1" s="2" t="s">
        <v>180</v>
      </c>
      <c r="AM1" s="9" t="s">
        <v>210</v>
      </c>
      <c r="AN1" s="15" t="s">
        <v>216</v>
      </c>
      <c r="AO1" s="15" t="s">
        <v>217</v>
      </c>
      <c r="AZ1" s="46" t="s">
        <v>450</v>
      </c>
    </row>
    <row r="2" spans="1:54" ht="87" x14ac:dyDescent="0.35">
      <c r="A2" s="4" t="s">
        <v>30</v>
      </c>
      <c r="B2" s="4" t="s">
        <v>29</v>
      </c>
      <c r="C2" s="4" t="s">
        <v>30</v>
      </c>
      <c r="D2" s="7" t="s">
        <v>156</v>
      </c>
      <c r="E2" s="7" t="s">
        <v>156</v>
      </c>
      <c r="F2" s="4" t="s">
        <v>451</v>
      </c>
      <c r="G2" s="4" t="s">
        <v>155</v>
      </c>
      <c r="H2" s="4" t="s">
        <v>152</v>
      </c>
      <c r="I2" s="4" t="s">
        <v>31</v>
      </c>
      <c r="J2" s="4" t="s">
        <v>32</v>
      </c>
      <c r="K2" s="5" t="s">
        <v>33</v>
      </c>
      <c r="L2" s="8" t="s">
        <v>34</v>
      </c>
      <c r="M2" s="8" t="s">
        <v>35</v>
      </c>
      <c r="N2" s="8" t="s">
        <v>36</v>
      </c>
      <c r="O2" s="8" t="s">
        <v>37</v>
      </c>
      <c r="P2" s="8" t="s">
        <v>38</v>
      </c>
      <c r="R2" s="5" t="s">
        <v>39</v>
      </c>
      <c r="S2" s="5" t="s">
        <v>39</v>
      </c>
      <c r="T2" s="5" t="s">
        <v>40</v>
      </c>
      <c r="U2" s="5" t="s">
        <v>236</v>
      </c>
      <c r="V2" s="5" t="s">
        <v>41</v>
      </c>
      <c r="W2" s="5" t="s">
        <v>154</v>
      </c>
      <c r="X2" s="4" t="s">
        <v>30</v>
      </c>
      <c r="Y2" s="5" t="s">
        <v>42</v>
      </c>
      <c r="Z2" s="5" t="s">
        <v>43</v>
      </c>
      <c r="AA2" s="5" t="s">
        <v>168</v>
      </c>
      <c r="AC2" s="5" t="s">
        <v>44</v>
      </c>
      <c r="AD2" s="5" t="s">
        <v>45</v>
      </c>
      <c r="AE2" s="5" t="s">
        <v>46</v>
      </c>
      <c r="AF2" s="5" t="s">
        <v>47</v>
      </c>
      <c r="AG2" s="5" t="s">
        <v>236</v>
      </c>
      <c r="AH2" s="5" t="s">
        <v>41</v>
      </c>
      <c r="AI2" s="6" t="s">
        <v>68</v>
      </c>
      <c r="AJ2" s="5" t="s">
        <v>30</v>
      </c>
      <c r="AK2" s="5" t="s">
        <v>174</v>
      </c>
      <c r="AL2" s="5" t="s">
        <v>181</v>
      </c>
      <c r="AM2" s="5" t="s">
        <v>263</v>
      </c>
      <c r="AN2" s="5" t="s">
        <v>228</v>
      </c>
      <c r="AO2" s="5" t="s">
        <v>231</v>
      </c>
      <c r="AP2" s="4"/>
      <c r="AQ2" s="5" t="s">
        <v>205</v>
      </c>
      <c r="AR2" s="5" t="s">
        <v>220</v>
      </c>
      <c r="AS2" s="5" t="s">
        <v>222</v>
      </c>
      <c r="AT2" s="5" t="s">
        <v>248</v>
      </c>
      <c r="AU2" s="5" t="s">
        <v>237</v>
      </c>
      <c r="AV2" s="5" t="s">
        <v>267</v>
      </c>
      <c r="AW2" s="5" t="s">
        <v>247</v>
      </c>
      <c r="AX2" s="5" t="s">
        <v>252</v>
      </c>
      <c r="AY2" s="5" t="s">
        <v>271</v>
      </c>
      <c r="AZ2" s="5" t="s">
        <v>452</v>
      </c>
      <c r="BB2" s="123">
        <v>0</v>
      </c>
    </row>
    <row r="3" spans="1:54" ht="87" x14ac:dyDescent="0.35">
      <c r="A3" s="4" t="s">
        <v>32</v>
      </c>
      <c r="C3" s="4" t="s">
        <v>32</v>
      </c>
      <c r="D3" s="7" t="s">
        <v>51</v>
      </c>
      <c r="E3" s="7" t="s">
        <v>51</v>
      </c>
      <c r="F3" s="4" t="s">
        <v>453</v>
      </c>
      <c r="G3" s="4" t="s">
        <v>153</v>
      </c>
      <c r="H3" s="4" t="s">
        <v>149</v>
      </c>
      <c r="I3" s="4" t="s">
        <v>48</v>
      </c>
      <c r="J3" s="4" t="s">
        <v>49</v>
      </c>
      <c r="K3" s="5" t="s">
        <v>50</v>
      </c>
      <c r="L3" s="5" t="s">
        <v>52</v>
      </c>
      <c r="M3" s="5" t="s">
        <v>53</v>
      </c>
      <c r="N3" s="5" t="s">
        <v>54</v>
      </c>
      <c r="O3" s="5" t="s">
        <v>55</v>
      </c>
      <c r="P3" s="5" t="s">
        <v>56</v>
      </c>
      <c r="Q3" s="5" t="s">
        <v>57</v>
      </c>
      <c r="R3" s="5" t="s">
        <v>58</v>
      </c>
      <c r="S3" s="5" t="s">
        <v>58</v>
      </c>
      <c r="T3" s="5" t="s">
        <v>59</v>
      </c>
      <c r="U3" s="5" t="s">
        <v>60</v>
      </c>
      <c r="V3" s="5" t="s">
        <v>61</v>
      </c>
      <c r="W3" s="5" t="s">
        <v>151</v>
      </c>
      <c r="X3" s="4" t="s">
        <v>32</v>
      </c>
      <c r="Y3" s="5" t="s">
        <v>62</v>
      </c>
      <c r="Z3" s="5" t="s">
        <v>63</v>
      </c>
      <c r="AA3" s="5" t="s">
        <v>169</v>
      </c>
      <c r="AC3" s="5" t="s">
        <v>64</v>
      </c>
      <c r="AD3" s="5" t="s">
        <v>65</v>
      </c>
      <c r="AE3" s="5" t="s">
        <v>66</v>
      </c>
      <c r="AF3" s="5" t="s">
        <v>67</v>
      </c>
      <c r="AG3" s="5" t="s">
        <v>60</v>
      </c>
      <c r="AH3" s="5" t="s">
        <v>61</v>
      </c>
      <c r="AI3" s="6" t="s">
        <v>90</v>
      </c>
      <c r="AJ3" s="5" t="s">
        <v>32</v>
      </c>
      <c r="AK3" s="5" t="s">
        <v>175</v>
      </c>
      <c r="AL3" s="5" t="s">
        <v>182</v>
      </c>
      <c r="AM3" s="5" t="s">
        <v>211</v>
      </c>
      <c r="AN3" s="5" t="s">
        <v>229</v>
      </c>
      <c r="AO3" s="5" t="s">
        <v>232</v>
      </c>
      <c r="AP3" s="4" t="s">
        <v>30</v>
      </c>
      <c r="AQ3" s="5" t="s">
        <v>206</v>
      </c>
      <c r="AR3" s="5" t="s">
        <v>221</v>
      </c>
      <c r="AS3" s="5" t="s">
        <v>223</v>
      </c>
      <c r="AT3" s="5" t="s">
        <v>249</v>
      </c>
      <c r="AU3" s="5" t="s">
        <v>238</v>
      </c>
      <c r="AV3" s="5" t="s">
        <v>239</v>
      </c>
      <c r="AW3" s="5" t="s">
        <v>245</v>
      </c>
      <c r="AX3" s="5" t="s">
        <v>253</v>
      </c>
      <c r="AY3" s="5" t="s">
        <v>272</v>
      </c>
      <c r="AZ3" s="5" t="s">
        <v>454</v>
      </c>
      <c r="BB3" s="124">
        <v>0.01</v>
      </c>
    </row>
    <row r="4" spans="1:54" ht="87" x14ac:dyDescent="0.35">
      <c r="A4" s="4" t="s">
        <v>69</v>
      </c>
      <c r="C4" s="4" t="s">
        <v>69</v>
      </c>
      <c r="D4" s="7" t="s">
        <v>74</v>
      </c>
      <c r="E4" s="7" t="s">
        <v>74</v>
      </c>
      <c r="F4" s="4" t="s">
        <v>455</v>
      </c>
      <c r="G4" s="4" t="s">
        <v>150</v>
      </c>
      <c r="H4" s="5" t="s">
        <v>32</v>
      </c>
      <c r="I4" s="4" t="s">
        <v>70</v>
      </c>
      <c r="J4" s="4" t="s">
        <v>72</v>
      </c>
      <c r="K4" s="5" t="s">
        <v>73</v>
      </c>
      <c r="L4" s="5" t="s">
        <v>75</v>
      </c>
      <c r="M4" s="5" t="s">
        <v>76</v>
      </c>
      <c r="N4" s="5" t="s">
        <v>77</v>
      </c>
      <c r="O4" s="5" t="s">
        <v>78</v>
      </c>
      <c r="P4" s="5" t="s">
        <v>79</v>
      </c>
      <c r="Q4" s="5" t="s">
        <v>80</v>
      </c>
      <c r="R4" s="5" t="s">
        <v>81</v>
      </c>
      <c r="S4" s="5" t="s">
        <v>81</v>
      </c>
      <c r="T4" s="5" t="s">
        <v>82</v>
      </c>
      <c r="U4" s="5" t="s">
        <v>83</v>
      </c>
      <c r="V4" s="5" t="s">
        <v>84</v>
      </c>
      <c r="W4" s="5" t="s">
        <v>148</v>
      </c>
      <c r="X4" s="4"/>
      <c r="Z4" s="5" t="s">
        <v>85</v>
      </c>
      <c r="AA4" s="5" t="s">
        <v>71</v>
      </c>
      <c r="AC4" s="5" t="s">
        <v>86</v>
      </c>
      <c r="AD4" s="5" t="s">
        <v>87</v>
      </c>
      <c r="AE4" s="5" t="s">
        <v>88</v>
      </c>
      <c r="AF4" s="5" t="s">
        <v>89</v>
      </c>
      <c r="AG4" s="5" t="s">
        <v>83</v>
      </c>
      <c r="AH4" s="5" t="s">
        <v>84</v>
      </c>
      <c r="AI4" s="5" t="s">
        <v>111</v>
      </c>
      <c r="AJ4" s="5" t="s">
        <v>91</v>
      </c>
      <c r="AK4" s="5" t="s">
        <v>176</v>
      </c>
      <c r="AL4" s="5" t="s">
        <v>183</v>
      </c>
      <c r="AM4" s="5" t="s">
        <v>212</v>
      </c>
      <c r="AN4" s="5" t="s">
        <v>224</v>
      </c>
      <c r="AO4" s="5" t="s">
        <v>233</v>
      </c>
      <c r="AP4" s="4" t="s">
        <v>32</v>
      </c>
      <c r="AQ4" s="5" t="s">
        <v>269</v>
      </c>
      <c r="AR4" s="5" t="s">
        <v>219</v>
      </c>
      <c r="AS4" s="5" t="s">
        <v>146</v>
      </c>
      <c r="AT4" s="5" t="s">
        <v>250</v>
      </c>
      <c r="AU4" s="5" t="s">
        <v>244</v>
      </c>
      <c r="AV4" s="5" t="s">
        <v>240</v>
      </c>
      <c r="AW4" s="5" t="s">
        <v>246</v>
      </c>
      <c r="AX4" s="5" t="s">
        <v>254</v>
      </c>
      <c r="AY4" s="5" t="s">
        <v>273</v>
      </c>
      <c r="AZ4" s="5" t="s">
        <v>456</v>
      </c>
      <c r="BB4" s="124">
        <v>0.02</v>
      </c>
    </row>
    <row r="5" spans="1:54" ht="72.5" x14ac:dyDescent="0.35">
      <c r="A5" s="125"/>
      <c r="C5" s="4"/>
      <c r="D5" s="7" t="s">
        <v>95</v>
      </c>
      <c r="E5" s="7" t="s">
        <v>95</v>
      </c>
      <c r="F5" s="4" t="s">
        <v>457</v>
      </c>
      <c r="G5" s="4" t="s">
        <v>147</v>
      </c>
      <c r="H5" s="4" t="s">
        <v>146</v>
      </c>
      <c r="I5" s="4" t="s">
        <v>92</v>
      </c>
      <c r="J5" s="4" t="s">
        <v>93</v>
      </c>
      <c r="K5" s="4" t="s">
        <v>94</v>
      </c>
      <c r="L5" s="5" t="s">
        <v>96</v>
      </c>
      <c r="M5" s="5" t="s">
        <v>97</v>
      </c>
      <c r="N5" s="5" t="s">
        <v>98</v>
      </c>
      <c r="O5" s="5" t="s">
        <v>99</v>
      </c>
      <c r="P5" s="5" t="s">
        <v>100</v>
      </c>
      <c r="Q5" s="5" t="s">
        <v>101</v>
      </c>
      <c r="R5" s="5" t="s">
        <v>102</v>
      </c>
      <c r="S5" s="5" t="s">
        <v>102</v>
      </c>
      <c r="T5" s="5" t="s">
        <v>103</v>
      </c>
      <c r="U5" s="5" t="s">
        <v>104</v>
      </c>
      <c r="V5" s="5" t="s">
        <v>105</v>
      </c>
      <c r="Z5" s="5" t="s">
        <v>106</v>
      </c>
      <c r="AA5" s="5" t="s">
        <v>170</v>
      </c>
      <c r="AC5" s="5" t="s">
        <v>107</v>
      </c>
      <c r="AD5" s="5" t="s">
        <v>108</v>
      </c>
      <c r="AE5" s="5" t="s">
        <v>109</v>
      </c>
      <c r="AF5" s="5" t="s">
        <v>110</v>
      </c>
      <c r="AG5" s="5" t="s">
        <v>104</v>
      </c>
      <c r="AH5" s="5" t="s">
        <v>105</v>
      </c>
      <c r="AI5" s="5" t="s">
        <v>125</v>
      </c>
      <c r="AK5" s="5" t="s">
        <v>177</v>
      </c>
      <c r="AL5" s="5" t="s">
        <v>146</v>
      </c>
      <c r="AM5" s="5" t="s">
        <v>213</v>
      </c>
      <c r="AN5" s="5" t="s">
        <v>225</v>
      </c>
      <c r="AO5" s="5" t="s">
        <v>230</v>
      </c>
      <c r="AP5" s="4"/>
      <c r="AQ5" s="5" t="s">
        <v>270</v>
      </c>
      <c r="AR5" s="5" t="s">
        <v>218</v>
      </c>
      <c r="AT5" s="5" t="s">
        <v>251</v>
      </c>
      <c r="AU5" s="5" t="s">
        <v>262</v>
      </c>
      <c r="AV5" s="5" t="s">
        <v>241</v>
      </c>
      <c r="AX5" s="5" t="s">
        <v>255</v>
      </c>
      <c r="AY5" s="5" t="s">
        <v>274</v>
      </c>
      <c r="AZ5" s="5" t="s">
        <v>458</v>
      </c>
      <c r="BB5" s="124">
        <v>0.03</v>
      </c>
    </row>
    <row r="6" spans="1:54" ht="87" x14ac:dyDescent="0.35">
      <c r="A6" s="125"/>
      <c r="D6" s="1" t="s">
        <v>91</v>
      </c>
      <c r="E6" s="1" t="s">
        <v>91</v>
      </c>
      <c r="F6" s="4" t="s">
        <v>32</v>
      </c>
      <c r="G6" s="5" t="s">
        <v>145</v>
      </c>
      <c r="I6" s="4" t="s">
        <v>459</v>
      </c>
      <c r="J6" s="4" t="s">
        <v>112</v>
      </c>
      <c r="L6" s="5" t="s">
        <v>113</v>
      </c>
      <c r="M6" s="5" t="s">
        <v>114</v>
      </c>
      <c r="N6" s="5" t="s">
        <v>114</v>
      </c>
      <c r="O6" s="5" t="s">
        <v>114</v>
      </c>
      <c r="P6" s="5" t="s">
        <v>115</v>
      </c>
      <c r="Q6" s="5" t="s">
        <v>116</v>
      </c>
      <c r="R6" s="5" t="s">
        <v>117</v>
      </c>
      <c r="S6" s="5" t="s">
        <v>117</v>
      </c>
      <c r="T6" s="5" t="s">
        <v>118</v>
      </c>
      <c r="V6" s="5" t="s">
        <v>119</v>
      </c>
      <c r="Z6" s="5" t="s">
        <v>120</v>
      </c>
      <c r="AC6" s="5" t="s">
        <v>121</v>
      </c>
      <c r="AD6" s="5" t="s">
        <v>122</v>
      </c>
      <c r="AE6" s="5" t="s">
        <v>123</v>
      </c>
      <c r="AF6" s="5" t="s">
        <v>124</v>
      </c>
      <c r="AH6" s="5" t="s">
        <v>119</v>
      </c>
      <c r="AK6" s="5" t="s">
        <v>178</v>
      </c>
      <c r="AM6" s="5" t="s">
        <v>214</v>
      </c>
      <c r="AN6" s="5" t="s">
        <v>226</v>
      </c>
      <c r="AO6" s="5" t="s">
        <v>234</v>
      </c>
      <c r="AQ6" s="5" t="s">
        <v>218</v>
      </c>
      <c r="AR6" s="5" t="s">
        <v>146</v>
      </c>
      <c r="AT6" s="5" t="s">
        <v>218</v>
      </c>
      <c r="AU6" s="5" t="s">
        <v>261</v>
      </c>
      <c r="AV6" s="5" t="s">
        <v>242</v>
      </c>
      <c r="AX6" s="5" t="s">
        <v>259</v>
      </c>
      <c r="AY6" s="5" t="s">
        <v>275</v>
      </c>
      <c r="BB6" s="124">
        <v>0.04</v>
      </c>
    </row>
    <row r="7" spans="1:54" ht="87" x14ac:dyDescent="0.35">
      <c r="A7" s="125"/>
      <c r="F7" s="4" t="s">
        <v>91</v>
      </c>
      <c r="I7" s="5" t="s">
        <v>460</v>
      </c>
      <c r="J7" s="4" t="s">
        <v>126</v>
      </c>
      <c r="M7" s="5" t="s">
        <v>127</v>
      </c>
      <c r="N7" s="5" t="s">
        <v>127</v>
      </c>
      <c r="O7" s="5" t="s">
        <v>127</v>
      </c>
      <c r="P7" s="5" t="s">
        <v>128</v>
      </c>
      <c r="Q7" s="5" t="s">
        <v>129</v>
      </c>
      <c r="R7" s="5" t="s">
        <v>130</v>
      </c>
      <c r="S7" s="5" t="s">
        <v>130</v>
      </c>
      <c r="T7" s="5" t="s">
        <v>131</v>
      </c>
      <c r="AE7" s="5" t="s">
        <v>132</v>
      </c>
      <c r="AF7" s="5" t="s">
        <v>133</v>
      </c>
      <c r="AK7" s="5" t="s">
        <v>173</v>
      </c>
      <c r="AM7" s="5" t="s">
        <v>215</v>
      </c>
      <c r="AN7" s="5" t="s">
        <v>264</v>
      </c>
      <c r="AO7" s="5" t="s">
        <v>235</v>
      </c>
      <c r="AU7" s="5" t="s">
        <v>260</v>
      </c>
      <c r="AV7" s="5" t="s">
        <v>243</v>
      </c>
      <c r="AX7" s="5" t="s">
        <v>256</v>
      </c>
      <c r="AY7" s="5" t="s">
        <v>276</v>
      </c>
      <c r="BB7" s="124">
        <v>0.05</v>
      </c>
    </row>
    <row r="8" spans="1:54" ht="43.5" x14ac:dyDescent="0.35">
      <c r="J8" s="4" t="s">
        <v>134</v>
      </c>
      <c r="P8" s="5" t="s">
        <v>135</v>
      </c>
      <c r="T8" s="5" t="s">
        <v>136</v>
      </c>
      <c r="AE8" s="5" t="s">
        <v>137</v>
      </c>
      <c r="AF8" s="5" t="s">
        <v>138</v>
      </c>
      <c r="AK8" s="5" t="s">
        <v>91</v>
      </c>
      <c r="AN8" s="5" t="s">
        <v>265</v>
      </c>
      <c r="AO8" s="5" t="s">
        <v>227</v>
      </c>
      <c r="AU8" s="5" t="s">
        <v>138</v>
      </c>
      <c r="AV8" s="5" t="s">
        <v>268</v>
      </c>
      <c r="AX8" s="5" t="s">
        <v>258</v>
      </c>
      <c r="AY8" s="5" t="s">
        <v>218</v>
      </c>
      <c r="BB8" s="124">
        <v>0.06</v>
      </c>
    </row>
    <row r="9" spans="1:54" ht="29" x14ac:dyDescent="0.35">
      <c r="J9" s="4" t="s">
        <v>91</v>
      </c>
      <c r="P9" s="5" t="s">
        <v>139</v>
      </c>
      <c r="AE9" s="5" t="s">
        <v>140</v>
      </c>
      <c r="AN9" s="5" t="s">
        <v>266</v>
      </c>
      <c r="AV9" s="5" t="s">
        <v>218</v>
      </c>
      <c r="AX9" s="5" t="s">
        <v>257</v>
      </c>
      <c r="BB9" s="124">
        <v>7.0000000000000007E-2</v>
      </c>
    </row>
    <row r="10" spans="1:54" x14ac:dyDescent="0.35">
      <c r="BB10" s="124">
        <v>0.08</v>
      </c>
    </row>
    <row r="11" spans="1:54" x14ac:dyDescent="0.35">
      <c r="BB11" s="124">
        <v>0.09</v>
      </c>
    </row>
    <row r="12" spans="1:54" x14ac:dyDescent="0.35">
      <c r="BB12" s="124">
        <v>0.1</v>
      </c>
    </row>
    <row r="13" spans="1:54" x14ac:dyDescent="0.35">
      <c r="BB13" s="124">
        <v>0.11</v>
      </c>
    </row>
    <row r="14" spans="1:54" x14ac:dyDescent="0.35">
      <c r="BB14" s="124">
        <v>0.12</v>
      </c>
    </row>
    <row r="15" spans="1:54" x14ac:dyDescent="0.35">
      <c r="BB15" s="124">
        <v>0.13</v>
      </c>
    </row>
    <row r="16" spans="1:54" x14ac:dyDescent="0.35">
      <c r="BB16" s="124">
        <v>0.14000000000000001</v>
      </c>
    </row>
    <row r="17" spans="54:54" x14ac:dyDescent="0.35">
      <c r="BB17" s="124">
        <v>0.15</v>
      </c>
    </row>
    <row r="18" spans="54:54" x14ac:dyDescent="0.35">
      <c r="BB18" s="124">
        <v>0.16</v>
      </c>
    </row>
    <row r="19" spans="54:54" x14ac:dyDescent="0.35">
      <c r="BB19" s="124">
        <v>0.17</v>
      </c>
    </row>
    <row r="20" spans="54:54" x14ac:dyDescent="0.35">
      <c r="BB20" s="124">
        <v>0.18</v>
      </c>
    </row>
    <row r="21" spans="54:54" x14ac:dyDescent="0.35">
      <c r="BB21" s="124">
        <v>0.19</v>
      </c>
    </row>
    <row r="22" spans="54:54" x14ac:dyDescent="0.35">
      <c r="BB22" s="124">
        <v>0.2</v>
      </c>
    </row>
    <row r="23" spans="54:54" x14ac:dyDescent="0.35">
      <c r="BB23" s="124">
        <v>0.21</v>
      </c>
    </row>
    <row r="24" spans="54:54" x14ac:dyDescent="0.35">
      <c r="BB24" s="124">
        <v>0.22</v>
      </c>
    </row>
    <row r="25" spans="54:54" x14ac:dyDescent="0.35">
      <c r="BB25" s="124">
        <v>0.23</v>
      </c>
    </row>
    <row r="26" spans="54:54" x14ac:dyDescent="0.35">
      <c r="BB26" s="124">
        <v>0.24</v>
      </c>
    </row>
    <row r="27" spans="54:54" x14ac:dyDescent="0.35">
      <c r="BB27" s="124">
        <v>0.25</v>
      </c>
    </row>
    <row r="28" spans="54:54" x14ac:dyDescent="0.35">
      <c r="BB28" s="124">
        <v>0.26</v>
      </c>
    </row>
    <row r="29" spans="54:54" x14ac:dyDescent="0.35">
      <c r="BB29" s="124">
        <v>0.27</v>
      </c>
    </row>
    <row r="30" spans="54:54" x14ac:dyDescent="0.35">
      <c r="BB30" s="124">
        <v>0.28000000000000003</v>
      </c>
    </row>
    <row r="31" spans="54:54" x14ac:dyDescent="0.35">
      <c r="BB31" s="124">
        <v>0.28999999999999998</v>
      </c>
    </row>
    <row r="32" spans="54:54" x14ac:dyDescent="0.35">
      <c r="BB32" s="124">
        <v>0.3</v>
      </c>
    </row>
    <row r="33" spans="54:54" x14ac:dyDescent="0.35">
      <c r="BB33" s="124">
        <v>0.31</v>
      </c>
    </row>
    <row r="34" spans="54:54" x14ac:dyDescent="0.35">
      <c r="BB34" s="124">
        <v>0.32</v>
      </c>
    </row>
    <row r="35" spans="54:54" x14ac:dyDescent="0.35">
      <c r="BB35" s="124">
        <v>0.33</v>
      </c>
    </row>
    <row r="36" spans="54:54" x14ac:dyDescent="0.35">
      <c r="BB36" s="124">
        <v>0.34</v>
      </c>
    </row>
    <row r="37" spans="54:54" x14ac:dyDescent="0.35">
      <c r="BB37" s="124">
        <v>0.35</v>
      </c>
    </row>
    <row r="38" spans="54:54" x14ac:dyDescent="0.35">
      <c r="BB38" s="124">
        <v>0.36</v>
      </c>
    </row>
    <row r="39" spans="54:54" x14ac:dyDescent="0.35">
      <c r="BB39" s="124">
        <v>0.37</v>
      </c>
    </row>
    <row r="40" spans="54:54" x14ac:dyDescent="0.35">
      <c r="BB40" s="124">
        <v>0.38</v>
      </c>
    </row>
    <row r="41" spans="54:54" x14ac:dyDescent="0.35">
      <c r="BB41" s="124">
        <v>0.39</v>
      </c>
    </row>
    <row r="42" spans="54:54" x14ac:dyDescent="0.35">
      <c r="BB42" s="124">
        <v>0.4</v>
      </c>
    </row>
    <row r="43" spans="54:54" x14ac:dyDescent="0.35">
      <c r="BB43" s="124">
        <v>0.41</v>
      </c>
    </row>
    <row r="44" spans="54:54" x14ac:dyDescent="0.35">
      <c r="BB44" s="124">
        <v>0.42</v>
      </c>
    </row>
    <row r="45" spans="54:54" x14ac:dyDescent="0.35">
      <c r="BB45" s="124">
        <v>0.43</v>
      </c>
    </row>
    <row r="46" spans="54:54" x14ac:dyDescent="0.35">
      <c r="BB46" s="124">
        <v>0.44</v>
      </c>
    </row>
    <row r="47" spans="54:54" x14ac:dyDescent="0.35">
      <c r="BB47" s="124">
        <v>0.45</v>
      </c>
    </row>
    <row r="48" spans="54:54" x14ac:dyDescent="0.35">
      <c r="BB48" s="124">
        <v>0.46</v>
      </c>
    </row>
    <row r="49" spans="54:54" x14ac:dyDescent="0.35">
      <c r="BB49" s="124">
        <v>0.47</v>
      </c>
    </row>
    <row r="50" spans="54:54" x14ac:dyDescent="0.35">
      <c r="BB50" s="124">
        <v>0.48</v>
      </c>
    </row>
    <row r="51" spans="54:54" x14ac:dyDescent="0.35">
      <c r="BB51" s="124">
        <v>0.49</v>
      </c>
    </row>
    <row r="52" spans="54:54" x14ac:dyDescent="0.35">
      <c r="BB52" s="124">
        <v>0.5</v>
      </c>
    </row>
    <row r="53" spans="54:54" ht="43.5" x14ac:dyDescent="0.35">
      <c r="BB53" s="5" t="s">
        <v>461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dimension ref="A1:C79"/>
  <sheetViews>
    <sheetView topLeftCell="A40" zoomScale="70" zoomScaleNormal="70" workbookViewId="0">
      <selection activeCell="A80" sqref="A80"/>
    </sheetView>
  </sheetViews>
  <sheetFormatPr defaultColWidth="8.7265625" defaultRowHeight="14.5" x14ac:dyDescent="0.35"/>
  <cols>
    <col min="1" max="1" width="28.54296875" style="5" customWidth="1"/>
    <col min="2" max="16384" width="8.7265625" style="5"/>
  </cols>
  <sheetData>
    <row r="1" spans="1:3" x14ac:dyDescent="0.35">
      <c r="A1" s="5">
        <v>1</v>
      </c>
    </row>
    <row r="2" spans="1:3" ht="87" x14ac:dyDescent="0.35">
      <c r="A2" s="5" t="s">
        <v>30</v>
      </c>
      <c r="C2" s="5" t="s">
        <v>481</v>
      </c>
    </row>
    <row r="3" spans="1:3" ht="87" x14ac:dyDescent="0.35">
      <c r="A3" s="5" t="s">
        <v>32</v>
      </c>
      <c r="C3" s="5" t="s">
        <v>482</v>
      </c>
    </row>
    <row r="4" spans="1:3" ht="43.5" x14ac:dyDescent="0.35">
      <c r="A4" s="5" t="s">
        <v>298</v>
      </c>
      <c r="C4" s="5" t="s">
        <v>483</v>
      </c>
    </row>
    <row r="6" spans="1:3" x14ac:dyDescent="0.35">
      <c r="A6" s="5">
        <v>2</v>
      </c>
    </row>
    <row r="7" spans="1:3" x14ac:dyDescent="0.35">
      <c r="A7" s="5" t="s">
        <v>237</v>
      </c>
    </row>
    <row r="8" spans="1:3" ht="29" x14ac:dyDescent="0.35">
      <c r="A8" s="5" t="s">
        <v>238</v>
      </c>
    </row>
    <row r="9" spans="1:3" x14ac:dyDescent="0.35">
      <c r="A9" s="5" t="s">
        <v>244</v>
      </c>
    </row>
    <row r="10" spans="1:3" ht="29" x14ac:dyDescent="0.35">
      <c r="A10" s="5" t="s">
        <v>262</v>
      </c>
    </row>
    <row r="11" spans="1:3" ht="43.5" x14ac:dyDescent="0.35">
      <c r="A11" s="5" t="s">
        <v>261</v>
      </c>
    </row>
    <row r="12" spans="1:3" ht="29" x14ac:dyDescent="0.35">
      <c r="A12" s="5" t="s">
        <v>260</v>
      </c>
    </row>
    <row r="14" spans="1:3" x14ac:dyDescent="0.35">
      <c r="A14" s="7" t="s">
        <v>299</v>
      </c>
    </row>
    <row r="15" spans="1:3" x14ac:dyDescent="0.35">
      <c r="A15" s="66" t="s">
        <v>300</v>
      </c>
    </row>
    <row r="18" spans="1:1" x14ac:dyDescent="0.35">
      <c r="A18" s="5">
        <v>4</v>
      </c>
    </row>
    <row r="19" spans="1:1" x14ac:dyDescent="0.35">
      <c r="A19" s="5" t="s">
        <v>247</v>
      </c>
    </row>
    <row r="20" spans="1:1" x14ac:dyDescent="0.35">
      <c r="A20" s="5" t="s">
        <v>245</v>
      </c>
    </row>
    <row r="21" spans="1:1" x14ac:dyDescent="0.35">
      <c r="A21" s="5" t="s">
        <v>246</v>
      </c>
    </row>
    <row r="23" spans="1:1" x14ac:dyDescent="0.35">
      <c r="A23" s="5">
        <v>6</v>
      </c>
    </row>
    <row r="24" spans="1:1" x14ac:dyDescent="0.35">
      <c r="A24" s="5" t="s">
        <v>304</v>
      </c>
    </row>
    <row r="25" spans="1:1" x14ac:dyDescent="0.35">
      <c r="A25" s="5" t="s">
        <v>305</v>
      </c>
    </row>
    <row r="26" spans="1:1" x14ac:dyDescent="0.35">
      <c r="A26" s="5" t="s">
        <v>306</v>
      </c>
    </row>
    <row r="27" spans="1:1" x14ac:dyDescent="0.35">
      <c r="A27" s="5" t="s">
        <v>307</v>
      </c>
    </row>
    <row r="29" spans="1:1" x14ac:dyDescent="0.35">
      <c r="A29" s="5">
        <v>9</v>
      </c>
    </row>
    <row r="30" spans="1:1" x14ac:dyDescent="0.35">
      <c r="A30" s="5" t="s">
        <v>315</v>
      </c>
    </row>
    <row r="31" spans="1:1" x14ac:dyDescent="0.35">
      <c r="A31" s="5" t="s">
        <v>316</v>
      </c>
    </row>
    <row r="32" spans="1:1" x14ac:dyDescent="0.35">
      <c r="A32" s="5" t="s">
        <v>317</v>
      </c>
    </row>
    <row r="34" spans="1:1" x14ac:dyDescent="0.35">
      <c r="A34" s="5">
        <v>12</v>
      </c>
    </row>
    <row r="35" spans="1:1" x14ac:dyDescent="0.35">
      <c r="A35" s="5" t="s">
        <v>318</v>
      </c>
    </row>
    <row r="36" spans="1:1" ht="29" x14ac:dyDescent="0.35">
      <c r="A36" s="5" t="s">
        <v>319</v>
      </c>
    </row>
    <row r="37" spans="1:1" ht="29" x14ac:dyDescent="0.35">
      <c r="A37" s="5" t="s">
        <v>320</v>
      </c>
    </row>
    <row r="38" spans="1:1" x14ac:dyDescent="0.35">
      <c r="A38" s="5" t="s">
        <v>321</v>
      </c>
    </row>
    <row r="43" spans="1:1" x14ac:dyDescent="0.35">
      <c r="A43" s="5" t="s">
        <v>379</v>
      </c>
    </row>
    <row r="44" spans="1:1" x14ac:dyDescent="0.35">
      <c r="A44" s="5" t="s">
        <v>380</v>
      </c>
    </row>
    <row r="45" spans="1:1" x14ac:dyDescent="0.35">
      <c r="A45" s="5" t="s">
        <v>381</v>
      </c>
    </row>
    <row r="48" spans="1:1" x14ac:dyDescent="0.35">
      <c r="A48" s="5" t="s">
        <v>30</v>
      </c>
    </row>
    <row r="49" spans="1:1" x14ac:dyDescent="0.35">
      <c r="A49" s="5" t="s">
        <v>32</v>
      </c>
    </row>
    <row r="50" spans="1:1" x14ac:dyDescent="0.35">
      <c r="A50" s="5" t="s">
        <v>384</v>
      </c>
    </row>
    <row r="59" spans="1:1" x14ac:dyDescent="0.35">
      <c r="A59" s="5" t="s">
        <v>397</v>
      </c>
    </row>
    <row r="60" spans="1:1" x14ac:dyDescent="0.35">
      <c r="A60" s="5" t="s">
        <v>398</v>
      </c>
    </row>
    <row r="61" spans="1:1" x14ac:dyDescent="0.35">
      <c r="A61" s="5" t="s">
        <v>399</v>
      </c>
    </row>
    <row r="62" spans="1:1" x14ac:dyDescent="0.35">
      <c r="A62" s="5" t="s">
        <v>400</v>
      </c>
    </row>
    <row r="66" spans="1:1" x14ac:dyDescent="0.35">
      <c r="A66" s="5" t="s">
        <v>247</v>
      </c>
    </row>
    <row r="67" spans="1:1" x14ac:dyDescent="0.35">
      <c r="A67" s="5" t="s">
        <v>245</v>
      </c>
    </row>
    <row r="68" spans="1:1" x14ac:dyDescent="0.35">
      <c r="A68" s="5" t="s">
        <v>246</v>
      </c>
    </row>
    <row r="72" spans="1:1" x14ac:dyDescent="0.35">
      <c r="A72" s="154" t="s">
        <v>499</v>
      </c>
    </row>
    <row r="73" spans="1:1" x14ac:dyDescent="0.35">
      <c r="A73" s="154" t="s">
        <v>500</v>
      </c>
    </row>
    <row r="74" spans="1:1" x14ac:dyDescent="0.35">
      <c r="A74" s="154" t="s">
        <v>501</v>
      </c>
    </row>
    <row r="75" spans="1:1" x14ac:dyDescent="0.35">
      <c r="A75" s="154" t="s">
        <v>502</v>
      </c>
    </row>
    <row r="76" spans="1:1" x14ac:dyDescent="0.35">
      <c r="A76" s="154" t="s">
        <v>503</v>
      </c>
    </row>
    <row r="77" spans="1:1" x14ac:dyDescent="0.35">
      <c r="A77" s="154" t="s">
        <v>504</v>
      </c>
    </row>
    <row r="78" spans="1:1" x14ac:dyDescent="0.35">
      <c r="A78" s="5" t="s">
        <v>505</v>
      </c>
    </row>
    <row r="79" spans="1:1" x14ac:dyDescent="0.35">
      <c r="A79" s="5" t="s">
        <v>518</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dimension ref="A1:C110"/>
  <sheetViews>
    <sheetView workbookViewId="0">
      <selection activeCell="C30" sqref="C30"/>
    </sheetView>
  </sheetViews>
  <sheetFormatPr defaultRowHeight="14.5" x14ac:dyDescent="0.35"/>
  <cols>
    <col min="3" max="3" width="9.7265625" bestFit="1" customWidth="1"/>
  </cols>
  <sheetData>
    <row r="1" spans="1:3" x14ac:dyDescent="0.35">
      <c r="A1" t="s">
        <v>563</v>
      </c>
      <c r="B1" t="s">
        <v>564</v>
      </c>
      <c r="C1" t="s">
        <v>565</v>
      </c>
    </row>
    <row r="2" spans="1:3" x14ac:dyDescent="0.35">
      <c r="A2" t="s">
        <v>566</v>
      </c>
      <c r="B2" t="s">
        <v>279</v>
      </c>
      <c r="C2">
        <f>+'1_Impresa_segnalante'!C9</f>
        <v>0</v>
      </c>
    </row>
    <row r="3" spans="1:3" x14ac:dyDescent="0.35">
      <c r="A3" t="s">
        <v>566</v>
      </c>
      <c r="B3" t="s">
        <v>567</v>
      </c>
      <c r="C3">
        <f>+'1_Impresa_segnalante'!C10</f>
        <v>0</v>
      </c>
    </row>
    <row r="4" spans="1:3" x14ac:dyDescent="0.35">
      <c r="A4" t="s">
        <v>566</v>
      </c>
      <c r="B4" t="s">
        <v>568</v>
      </c>
      <c r="C4">
        <f>+'1_Impresa_segnalante'!C11</f>
        <v>0</v>
      </c>
    </row>
    <row r="5" spans="1:3" x14ac:dyDescent="0.35">
      <c r="A5" t="s">
        <v>566</v>
      </c>
      <c r="B5" t="s">
        <v>569</v>
      </c>
      <c r="C5">
        <f>+'1_Impresa_segnalante'!C12</f>
        <v>0</v>
      </c>
    </row>
    <row r="6" spans="1:3" x14ac:dyDescent="0.35">
      <c r="A6" t="s">
        <v>566</v>
      </c>
      <c r="B6" t="s">
        <v>570</v>
      </c>
      <c r="C6">
        <f>+'1_Impresa_segnalante'!C13</f>
        <v>0</v>
      </c>
    </row>
    <row r="7" spans="1:3" x14ac:dyDescent="0.35">
      <c r="A7" t="s">
        <v>571</v>
      </c>
      <c r="B7" t="s">
        <v>572</v>
      </c>
      <c r="C7">
        <f>+'1_Impresa_segnalante'!C18</f>
        <v>0</v>
      </c>
    </row>
    <row r="8" spans="1:3" x14ac:dyDescent="0.35">
      <c r="A8" t="s">
        <v>571</v>
      </c>
      <c r="B8" t="s">
        <v>573</v>
      </c>
      <c r="C8">
        <f>+'1_Impresa_segnalante'!C19</f>
        <v>0</v>
      </c>
    </row>
    <row r="9" spans="1:3" x14ac:dyDescent="0.35">
      <c r="A9" t="s">
        <v>571</v>
      </c>
      <c r="B9" t="s">
        <v>574</v>
      </c>
      <c r="C9">
        <f>+'1_Impresa_segnalante'!C20</f>
        <v>0</v>
      </c>
    </row>
    <row r="10" spans="1:3" x14ac:dyDescent="0.35">
      <c r="A10">
        <v>1</v>
      </c>
      <c r="B10">
        <v>1</v>
      </c>
      <c r="C10">
        <f>+'2_Governance'!D9</f>
        <v>0</v>
      </c>
    </row>
    <row r="11" spans="1:3" x14ac:dyDescent="0.35">
      <c r="A11">
        <v>1</v>
      </c>
      <c r="B11" t="s">
        <v>575</v>
      </c>
      <c r="C11">
        <f>+'2_Governance'!D12</f>
        <v>0</v>
      </c>
    </row>
    <row r="12" spans="1:3" x14ac:dyDescent="0.35">
      <c r="A12">
        <v>2</v>
      </c>
      <c r="B12">
        <v>2</v>
      </c>
      <c r="C12">
        <f>+'2_Governance'!D13</f>
        <v>0</v>
      </c>
    </row>
    <row r="13" spans="1:3" x14ac:dyDescent="0.35">
      <c r="A13">
        <v>3</v>
      </c>
      <c r="B13" t="s">
        <v>576</v>
      </c>
      <c r="C13" t="str">
        <f>+IF('2_Governance'!D15="x","SI","NO")</f>
        <v>NO</v>
      </c>
    </row>
    <row r="14" spans="1:3" x14ac:dyDescent="0.35">
      <c r="A14">
        <v>3</v>
      </c>
      <c r="B14" t="s">
        <v>577</v>
      </c>
      <c r="C14" t="str">
        <f>+IF('2_Governance'!D16="x","SI","NO")</f>
        <v>NO</v>
      </c>
    </row>
    <row r="15" spans="1:3" x14ac:dyDescent="0.35">
      <c r="A15">
        <v>3</v>
      </c>
      <c r="B15" t="s">
        <v>578</v>
      </c>
      <c r="C15" t="str">
        <f>+IF('2_Governance'!D17="x","SI","NO")</f>
        <v>NO</v>
      </c>
    </row>
    <row r="16" spans="1:3" x14ac:dyDescent="0.35">
      <c r="A16">
        <v>4</v>
      </c>
      <c r="B16">
        <v>4</v>
      </c>
      <c r="C16">
        <f>+'2_Governance'!D18</f>
        <v>0</v>
      </c>
    </row>
    <row r="17" spans="1:3" x14ac:dyDescent="0.35">
      <c r="A17">
        <v>5</v>
      </c>
      <c r="B17" t="s">
        <v>579</v>
      </c>
      <c r="C17" t="str">
        <f>+IF('2_Governance'!D20="x","SI","NO")</f>
        <v>NO</v>
      </c>
    </row>
    <row r="18" spans="1:3" x14ac:dyDescent="0.35">
      <c r="A18">
        <v>5</v>
      </c>
      <c r="B18" t="s">
        <v>580</v>
      </c>
      <c r="C18" t="str">
        <f>+IF('2_Governance'!D21="x","SI","NO")</f>
        <v>NO</v>
      </c>
    </row>
    <row r="19" spans="1:3" x14ac:dyDescent="0.35">
      <c r="A19">
        <v>5</v>
      </c>
      <c r="B19" t="s">
        <v>581</v>
      </c>
      <c r="C19" t="str">
        <f>+IF('2_Governance'!D22="x","SI","NO")</f>
        <v>NO</v>
      </c>
    </row>
    <row r="20" spans="1:3" x14ac:dyDescent="0.35">
      <c r="A20">
        <v>5</v>
      </c>
      <c r="B20" t="s">
        <v>582</v>
      </c>
      <c r="C20">
        <f>+'2_Governance'!E20</f>
        <v>0</v>
      </c>
    </row>
    <row r="21" spans="1:3" x14ac:dyDescent="0.35">
      <c r="A21">
        <v>5</v>
      </c>
      <c r="B21" t="s">
        <v>583</v>
      </c>
      <c r="C21">
        <f>+'2_Governance'!E21</f>
        <v>0</v>
      </c>
    </row>
    <row r="22" spans="1:3" x14ac:dyDescent="0.35">
      <c r="A22">
        <v>5</v>
      </c>
      <c r="B22" t="s">
        <v>584</v>
      </c>
      <c r="C22">
        <f>+'2_Governance'!E22</f>
        <v>0</v>
      </c>
    </row>
    <row r="23" spans="1:3" x14ac:dyDescent="0.35">
      <c r="A23">
        <v>6</v>
      </c>
      <c r="B23" t="s">
        <v>585</v>
      </c>
      <c r="C23" t="str">
        <f>+IF('2_Governance'!D24="x","SI","NO")</f>
        <v>NO</v>
      </c>
    </row>
    <row r="24" spans="1:3" x14ac:dyDescent="0.35">
      <c r="A24">
        <v>6</v>
      </c>
      <c r="B24" t="s">
        <v>586</v>
      </c>
      <c r="C24" t="str">
        <f>+IF('2_Governance'!D25="x","SI","NO")</f>
        <v>NO</v>
      </c>
    </row>
    <row r="25" spans="1:3" x14ac:dyDescent="0.35">
      <c r="A25">
        <v>6</v>
      </c>
      <c r="B25" t="s">
        <v>587</v>
      </c>
      <c r="C25">
        <f>+'2_Governance'!E24</f>
        <v>0</v>
      </c>
    </row>
    <row r="26" spans="1:3" x14ac:dyDescent="0.35">
      <c r="A26">
        <v>6</v>
      </c>
      <c r="B26" t="s">
        <v>588</v>
      </c>
      <c r="C26">
        <f>+'2_Governance'!E25</f>
        <v>0</v>
      </c>
    </row>
    <row r="27" spans="1:3" x14ac:dyDescent="0.35">
      <c r="A27">
        <v>7</v>
      </c>
      <c r="B27" t="s">
        <v>589</v>
      </c>
      <c r="C27" t="str">
        <f>+IF('2_Governance'!D27="x","SI","NO")</f>
        <v>NO</v>
      </c>
    </row>
    <row r="28" spans="1:3" x14ac:dyDescent="0.35">
      <c r="A28">
        <v>7</v>
      </c>
      <c r="B28" t="s">
        <v>590</v>
      </c>
      <c r="C28" t="str">
        <f>+IF('2_Governance'!D28="x","SI","NO")</f>
        <v>NO</v>
      </c>
    </row>
    <row r="29" spans="1:3" x14ac:dyDescent="0.35">
      <c r="A29">
        <v>7</v>
      </c>
      <c r="B29" t="s">
        <v>591</v>
      </c>
      <c r="C29" t="str">
        <f>+IF('2_Governance'!D29="x","SI","NO")</f>
        <v>NO</v>
      </c>
    </row>
    <row r="30" spans="1:3" x14ac:dyDescent="0.35">
      <c r="A30">
        <v>7</v>
      </c>
      <c r="B30" t="s">
        <v>592</v>
      </c>
      <c r="C30" t="str">
        <f>+IF('2_Governance'!D30="x","SI","NO")</f>
        <v>NO</v>
      </c>
    </row>
    <row r="31" spans="1:3" x14ac:dyDescent="0.35">
      <c r="A31">
        <v>7</v>
      </c>
      <c r="B31" t="s">
        <v>593</v>
      </c>
      <c r="C31" t="str">
        <f>+IF('2_Governance'!D31="x","SI","NO")</f>
        <v>NO</v>
      </c>
    </row>
    <row r="32" spans="1:3" x14ac:dyDescent="0.35">
      <c r="A32">
        <v>7</v>
      </c>
      <c r="B32" t="s">
        <v>594</v>
      </c>
      <c r="C32" t="str">
        <f>+IF('2_Governance'!D32="x","SI","NO")</f>
        <v>NO</v>
      </c>
    </row>
    <row r="33" spans="1:3" x14ac:dyDescent="0.35">
      <c r="A33">
        <v>7</v>
      </c>
      <c r="B33" t="s">
        <v>595</v>
      </c>
      <c r="C33">
        <f>+'2_Governance'!E32</f>
        <v>0</v>
      </c>
    </row>
    <row r="34" spans="1:3" x14ac:dyDescent="0.35">
      <c r="A34">
        <v>8</v>
      </c>
      <c r="B34">
        <v>8</v>
      </c>
      <c r="C34">
        <f>+'2_Governance'!D33</f>
        <v>0</v>
      </c>
    </row>
    <row r="35" spans="1:3" x14ac:dyDescent="0.35">
      <c r="A35">
        <v>9</v>
      </c>
      <c r="B35" t="s">
        <v>596</v>
      </c>
      <c r="C35" t="str">
        <f>+IF('2_Governance'!D35="x","SI","NO")</f>
        <v>NO</v>
      </c>
    </row>
    <row r="36" spans="1:3" x14ac:dyDescent="0.35">
      <c r="A36">
        <v>9</v>
      </c>
      <c r="B36" t="s">
        <v>597</v>
      </c>
      <c r="C36" t="str">
        <f>+IF('2_Governance'!D36="x","SI","NO")</f>
        <v>NO</v>
      </c>
    </row>
    <row r="37" spans="1:3" x14ac:dyDescent="0.35">
      <c r="A37">
        <v>9</v>
      </c>
      <c r="B37" t="s">
        <v>598</v>
      </c>
      <c r="C37" t="str">
        <f>+IF('2_Governance'!D37="x","SI","NO")</f>
        <v>NO</v>
      </c>
    </row>
    <row r="38" spans="1:3" x14ac:dyDescent="0.35">
      <c r="A38">
        <v>9</v>
      </c>
      <c r="B38" t="s">
        <v>599</v>
      </c>
      <c r="C38" t="str">
        <f>+IF('2_Governance'!D38="x","SI","NO")</f>
        <v>NO</v>
      </c>
    </row>
    <row r="39" spans="1:3" x14ac:dyDescent="0.35">
      <c r="A39">
        <v>9</v>
      </c>
      <c r="B39" t="s">
        <v>600</v>
      </c>
      <c r="C39">
        <f>+'2_Governance'!E38</f>
        <v>0</v>
      </c>
    </row>
    <row r="40" spans="1:3" x14ac:dyDescent="0.35">
      <c r="A40">
        <v>10</v>
      </c>
      <c r="B40" t="s">
        <v>601</v>
      </c>
      <c r="C40" t="str">
        <f>+IF('2_Governance'!D40="x","SI","NO")</f>
        <v>NO</v>
      </c>
    </row>
    <row r="41" spans="1:3" x14ac:dyDescent="0.35">
      <c r="A41">
        <v>10</v>
      </c>
      <c r="B41" t="s">
        <v>602</v>
      </c>
      <c r="C41" t="str">
        <f>+IF('2_Governance'!D41="x","SI","NO")</f>
        <v>NO</v>
      </c>
    </row>
    <row r="42" spans="1:3" x14ac:dyDescent="0.35">
      <c r="A42">
        <v>10</v>
      </c>
      <c r="B42" t="s">
        <v>603</v>
      </c>
      <c r="C42" t="str">
        <f>+IF('2_Governance'!D42="x","SI","NO")</f>
        <v>NO</v>
      </c>
    </row>
    <row r="43" spans="1:3" x14ac:dyDescent="0.35">
      <c r="A43">
        <v>10</v>
      </c>
      <c r="B43" t="s">
        <v>604</v>
      </c>
      <c r="C43" t="str">
        <f>+IF('2_Governance'!D43="x","SI","NO")</f>
        <v>NO</v>
      </c>
    </row>
    <row r="44" spans="1:3" x14ac:dyDescent="0.35">
      <c r="A44">
        <v>10</v>
      </c>
      <c r="B44" t="s">
        <v>605</v>
      </c>
      <c r="C44">
        <f>+'2_Governance'!E43</f>
        <v>0</v>
      </c>
    </row>
    <row r="45" spans="1:3" x14ac:dyDescent="0.35">
      <c r="A45">
        <v>11</v>
      </c>
      <c r="B45">
        <v>11</v>
      </c>
      <c r="C45">
        <f>+'2_Governance'!D46</f>
        <v>0</v>
      </c>
    </row>
    <row r="46" spans="1:3" x14ac:dyDescent="0.35">
      <c r="A46">
        <v>12</v>
      </c>
      <c r="B46" t="s">
        <v>606</v>
      </c>
      <c r="C46" t="str">
        <f>+IF('2_Governance'!D50="x","SI","NO")</f>
        <v>NO</v>
      </c>
    </row>
    <row r="47" spans="1:3" x14ac:dyDescent="0.35">
      <c r="A47">
        <v>12</v>
      </c>
      <c r="B47" t="s">
        <v>607</v>
      </c>
      <c r="C47" t="str">
        <f>+IF('2_Governance'!D51="x","SI","NO")</f>
        <v>NO</v>
      </c>
    </row>
    <row r="48" spans="1:3" x14ac:dyDescent="0.35">
      <c r="A48">
        <v>12</v>
      </c>
      <c r="B48" t="s">
        <v>608</v>
      </c>
      <c r="C48" t="str">
        <f>+IF('2_Governance'!D52="x","SI","NO")</f>
        <v>NO</v>
      </c>
    </row>
    <row r="49" spans="1:3" x14ac:dyDescent="0.35">
      <c r="A49">
        <v>12</v>
      </c>
      <c r="B49" t="s">
        <v>609</v>
      </c>
      <c r="C49" t="str">
        <f>+IF('2_Governance'!D53="x","SI","NO")</f>
        <v>NO</v>
      </c>
    </row>
    <row r="50" spans="1:3" x14ac:dyDescent="0.35">
      <c r="A50">
        <v>13</v>
      </c>
      <c r="B50" t="s">
        <v>610</v>
      </c>
      <c r="C50" t="str">
        <f>+IF('2_Governance'!D55="x","SI","NO")</f>
        <v>NO</v>
      </c>
    </row>
    <row r="51" spans="1:3" x14ac:dyDescent="0.35">
      <c r="A51">
        <v>13</v>
      </c>
      <c r="B51" t="s">
        <v>611</v>
      </c>
      <c r="C51" t="str">
        <f>+IF('2_Governance'!D56="x","SI","NO")</f>
        <v>NO</v>
      </c>
    </row>
    <row r="52" spans="1:3" x14ac:dyDescent="0.35">
      <c r="A52">
        <v>13</v>
      </c>
      <c r="B52" t="s">
        <v>612</v>
      </c>
      <c r="C52" t="str">
        <f>+IF('2_Governance'!D57="x","SI","NO")</f>
        <v>NO</v>
      </c>
    </row>
    <row r="53" spans="1:3" x14ac:dyDescent="0.35">
      <c r="A53">
        <v>13</v>
      </c>
      <c r="B53" t="s">
        <v>613</v>
      </c>
      <c r="C53" t="str">
        <f>+IF('2_Governance'!D58="x","SI","NO")</f>
        <v>NO</v>
      </c>
    </row>
    <row r="54" spans="1:3" x14ac:dyDescent="0.35">
      <c r="A54">
        <v>14</v>
      </c>
      <c r="B54" t="s">
        <v>614</v>
      </c>
      <c r="C54" t="str">
        <f>+IF('2_Governance'!D60="x","SI","NO")</f>
        <v>NO</v>
      </c>
    </row>
    <row r="55" spans="1:3" x14ac:dyDescent="0.35">
      <c r="A55">
        <v>14</v>
      </c>
      <c r="B55" t="s">
        <v>615</v>
      </c>
      <c r="C55" t="str">
        <f>+IF('2_Governance'!D61="x","SI","NO")</f>
        <v>NO</v>
      </c>
    </row>
    <row r="56" spans="1:3" x14ac:dyDescent="0.35">
      <c r="A56">
        <v>14</v>
      </c>
      <c r="B56" t="s">
        <v>616</v>
      </c>
      <c r="C56" t="str">
        <f>+IF('2_Governance'!D62="x","SI","NO")</f>
        <v>NO</v>
      </c>
    </row>
    <row r="57" spans="1:3" x14ac:dyDescent="0.35">
      <c r="A57">
        <v>14</v>
      </c>
      <c r="B57" t="s">
        <v>617</v>
      </c>
      <c r="C57" t="str">
        <f>+IF('2_Governance'!D63="x","SI","NO")</f>
        <v>NO</v>
      </c>
    </row>
    <row r="58" spans="1:3" x14ac:dyDescent="0.35">
      <c r="A58">
        <v>15</v>
      </c>
      <c r="B58" t="s">
        <v>618</v>
      </c>
      <c r="C58" t="str">
        <f>+IF('2_Governance'!D65="x","SI","NO")</f>
        <v>NO</v>
      </c>
    </row>
    <row r="59" spans="1:3" x14ac:dyDescent="0.35">
      <c r="A59">
        <v>15</v>
      </c>
      <c r="B59" t="s">
        <v>619</v>
      </c>
      <c r="C59" t="str">
        <f>+IF('2_Governance'!D66="x","SI","NO")</f>
        <v>NO</v>
      </c>
    </row>
    <row r="60" spans="1:3" x14ac:dyDescent="0.35">
      <c r="A60">
        <v>15</v>
      </c>
      <c r="B60" t="s">
        <v>620</v>
      </c>
      <c r="C60" t="str">
        <f>+IF('2_Governance'!D67="x","SI","NO")</f>
        <v>NO</v>
      </c>
    </row>
    <row r="61" spans="1:3" x14ac:dyDescent="0.35">
      <c r="A61">
        <v>15</v>
      </c>
      <c r="B61" t="s">
        <v>621</v>
      </c>
      <c r="C61" t="str">
        <f>+IF('2_Governance'!D68="x","SI","NO")</f>
        <v>NO</v>
      </c>
    </row>
    <row r="62" spans="1:3" x14ac:dyDescent="0.35">
      <c r="A62">
        <v>16</v>
      </c>
      <c r="B62" t="s">
        <v>622</v>
      </c>
      <c r="C62" t="str">
        <f>+IF('2_Governance'!D71="x","SI","NO")</f>
        <v>NO</v>
      </c>
    </row>
    <row r="63" spans="1:3" x14ac:dyDescent="0.35">
      <c r="A63">
        <v>16</v>
      </c>
      <c r="B63" t="s">
        <v>623</v>
      </c>
      <c r="C63" t="str">
        <f>+IF('2_Governance'!D72="x","SI","NO")</f>
        <v>NO</v>
      </c>
    </row>
    <row r="64" spans="1:3" x14ac:dyDescent="0.35">
      <c r="A64">
        <v>16</v>
      </c>
      <c r="B64" t="s">
        <v>624</v>
      </c>
      <c r="C64" t="str">
        <f>+IF('2_Governance'!D73="x","SI","NO")</f>
        <v>NO</v>
      </c>
    </row>
    <row r="65" spans="1:3" x14ac:dyDescent="0.35">
      <c r="A65">
        <v>16</v>
      </c>
      <c r="B65" t="s">
        <v>625</v>
      </c>
      <c r="C65" t="str">
        <f>+IF('2_Governance'!D74="x","SI","NO")</f>
        <v>NO</v>
      </c>
    </row>
    <row r="66" spans="1:3" x14ac:dyDescent="0.35">
      <c r="A66">
        <v>16</v>
      </c>
      <c r="B66" t="s">
        <v>626</v>
      </c>
      <c r="C66" t="str">
        <f>+IF('2_Governance'!E71="x","SI","NO")</f>
        <v>NO</v>
      </c>
    </row>
    <row r="67" spans="1:3" x14ac:dyDescent="0.35">
      <c r="A67">
        <v>16</v>
      </c>
      <c r="B67" t="s">
        <v>627</v>
      </c>
      <c r="C67" t="str">
        <f>+IF('2_Governance'!E72="x","SI","NO")</f>
        <v>NO</v>
      </c>
    </row>
    <row r="68" spans="1:3" x14ac:dyDescent="0.35">
      <c r="A68">
        <v>16</v>
      </c>
      <c r="B68" t="s">
        <v>628</v>
      </c>
      <c r="C68" t="str">
        <f>+IF('2_Governance'!E73="x","SI","NO")</f>
        <v>NO</v>
      </c>
    </row>
    <row r="69" spans="1:3" x14ac:dyDescent="0.35">
      <c r="A69">
        <v>16</v>
      </c>
      <c r="B69" t="s">
        <v>629</v>
      </c>
      <c r="C69" t="str">
        <f>+IF('2_Governance'!E74="x","SI","NO")</f>
        <v>NO</v>
      </c>
    </row>
    <row r="70" spans="1:3" x14ac:dyDescent="0.35">
      <c r="A70">
        <v>16</v>
      </c>
      <c r="B70" t="s">
        <v>630</v>
      </c>
      <c r="C70">
        <f>+'2_Governance'!F74</f>
        <v>0</v>
      </c>
    </row>
    <row r="71" spans="1:3" x14ac:dyDescent="0.35">
      <c r="A71">
        <v>17</v>
      </c>
      <c r="B71" t="s">
        <v>631</v>
      </c>
      <c r="C71">
        <f>+'2_Governance'!D75</f>
        <v>0</v>
      </c>
    </row>
    <row r="72" spans="1:3" x14ac:dyDescent="0.35">
      <c r="A72">
        <v>18</v>
      </c>
      <c r="B72" t="s">
        <v>632</v>
      </c>
      <c r="C72" t="str">
        <f>+IF('2_Governance'!D78="x","SI","NO")</f>
        <v>NO</v>
      </c>
    </row>
    <row r="73" spans="1:3" x14ac:dyDescent="0.35">
      <c r="A73">
        <v>18</v>
      </c>
      <c r="B73" t="s">
        <v>633</v>
      </c>
      <c r="C73" t="str">
        <f>+IF('2_Governance'!D79="x","SI","NO")</f>
        <v>NO</v>
      </c>
    </row>
    <row r="74" spans="1:3" x14ac:dyDescent="0.35">
      <c r="A74">
        <v>18</v>
      </c>
      <c r="B74" t="s">
        <v>634</v>
      </c>
      <c r="C74" t="str">
        <f>+IF('2_Governance'!D80="x","SI","NO")</f>
        <v>NO</v>
      </c>
    </row>
    <row r="75" spans="1:3" x14ac:dyDescent="0.35">
      <c r="A75">
        <v>18</v>
      </c>
      <c r="B75" t="s">
        <v>635</v>
      </c>
      <c r="C75" t="str">
        <f>+IF('2_Governance'!D81="x","SI","NO")</f>
        <v>NO</v>
      </c>
    </row>
    <row r="76" spans="1:3" x14ac:dyDescent="0.35">
      <c r="A76">
        <v>19</v>
      </c>
      <c r="B76" t="s">
        <v>636</v>
      </c>
      <c r="C76" t="str">
        <f>+IF('2_Governance'!D83="x","SI","NO")</f>
        <v>NO</v>
      </c>
    </row>
    <row r="77" spans="1:3" x14ac:dyDescent="0.35">
      <c r="A77">
        <v>19</v>
      </c>
      <c r="B77" t="s">
        <v>637</v>
      </c>
      <c r="C77" t="str">
        <f>+IF('2_Governance'!D84="x","SI","NO")</f>
        <v>NO</v>
      </c>
    </row>
    <row r="78" spans="1:3" x14ac:dyDescent="0.35">
      <c r="A78">
        <v>19</v>
      </c>
      <c r="B78" t="s">
        <v>638</v>
      </c>
      <c r="C78" t="str">
        <f>+IF('2_Governance'!D85="x","SI","NO")</f>
        <v>NO</v>
      </c>
    </row>
    <row r="79" spans="1:3" x14ac:dyDescent="0.35">
      <c r="A79">
        <v>19</v>
      </c>
      <c r="B79" t="s">
        <v>639</v>
      </c>
      <c r="C79" t="str">
        <f>+IF('2_Governance'!D86="x","SI","NO")</f>
        <v>NO</v>
      </c>
    </row>
    <row r="80" spans="1:3" x14ac:dyDescent="0.35">
      <c r="A80">
        <v>19</v>
      </c>
      <c r="B80" t="s">
        <v>640</v>
      </c>
      <c r="C80" t="str">
        <f>+IF('2_Governance'!D87="x","SI","NO")</f>
        <v>NO</v>
      </c>
    </row>
    <row r="81" spans="1:3" x14ac:dyDescent="0.35">
      <c r="A81">
        <v>19</v>
      </c>
      <c r="B81" t="s">
        <v>641</v>
      </c>
      <c r="C81" t="str">
        <f>+IF('2_Governance'!D88="x","SI","NO")</f>
        <v>NO</v>
      </c>
    </row>
    <row r="82" spans="1:3" x14ac:dyDescent="0.35">
      <c r="A82">
        <v>19</v>
      </c>
      <c r="B82" t="s">
        <v>642</v>
      </c>
      <c r="C82" t="str">
        <f>+IF('2_Governance'!D89="x","SI","NO")</f>
        <v>NO</v>
      </c>
    </row>
    <row r="83" spans="1:3" x14ac:dyDescent="0.35">
      <c r="A83">
        <v>19</v>
      </c>
      <c r="B83" t="s">
        <v>643</v>
      </c>
      <c r="C83" t="str">
        <f>+IF('2_Governance'!D90="x","SI","NO")</f>
        <v>NO</v>
      </c>
    </row>
    <row r="84" spans="1:3" x14ac:dyDescent="0.35">
      <c r="A84">
        <v>19</v>
      </c>
      <c r="B84" t="s">
        <v>644</v>
      </c>
      <c r="C84">
        <f>+'2_Governance'!E90</f>
        <v>0</v>
      </c>
    </row>
    <row r="85" spans="1:3" x14ac:dyDescent="0.35">
      <c r="A85">
        <v>20</v>
      </c>
      <c r="B85" t="s">
        <v>645</v>
      </c>
      <c r="C85" t="str">
        <f>+IF('2_Governance'!D92="x","SI","NO")</f>
        <v>NO</v>
      </c>
    </row>
    <row r="86" spans="1:3" x14ac:dyDescent="0.35">
      <c r="A86">
        <v>20</v>
      </c>
      <c r="B86" t="s">
        <v>646</v>
      </c>
      <c r="C86" t="str">
        <f>+IF('2_Governance'!D93="x","SI","NO")</f>
        <v>NO</v>
      </c>
    </row>
    <row r="87" spans="1:3" x14ac:dyDescent="0.35">
      <c r="A87">
        <v>20</v>
      </c>
      <c r="B87" t="s">
        <v>647</v>
      </c>
      <c r="C87" t="str">
        <f>+IF('2_Governance'!D94="x","SI","NO")</f>
        <v>NO</v>
      </c>
    </row>
    <row r="88" spans="1:3" x14ac:dyDescent="0.35">
      <c r="A88">
        <v>20</v>
      </c>
      <c r="B88" t="s">
        <v>648</v>
      </c>
      <c r="C88" t="str">
        <f>+IF('2_Governance'!D95="x","SI","NO")</f>
        <v>NO</v>
      </c>
    </row>
    <row r="89" spans="1:3" x14ac:dyDescent="0.35">
      <c r="A89">
        <v>21</v>
      </c>
      <c r="B89" t="s">
        <v>649</v>
      </c>
      <c r="C89" t="str">
        <f>+IF('2_Governance'!D97="x","SI","NO")</f>
        <v>NO</v>
      </c>
    </row>
    <row r="90" spans="1:3" x14ac:dyDescent="0.35">
      <c r="A90">
        <v>21</v>
      </c>
      <c r="B90" t="s">
        <v>650</v>
      </c>
      <c r="C90" t="str">
        <f>+IF('2_Governance'!D98="x","SI","NO")</f>
        <v>NO</v>
      </c>
    </row>
    <row r="91" spans="1:3" x14ac:dyDescent="0.35">
      <c r="A91">
        <v>21</v>
      </c>
      <c r="B91" t="s">
        <v>651</v>
      </c>
      <c r="C91" t="str">
        <f>+IF('2_Governance'!D99="x","SI","NO")</f>
        <v>NO</v>
      </c>
    </row>
    <row r="92" spans="1:3" x14ac:dyDescent="0.35">
      <c r="A92">
        <v>21</v>
      </c>
      <c r="B92" t="s">
        <v>652</v>
      </c>
      <c r="C92" t="str">
        <f>+IF('2_Governance'!D100="x","SI","NO")</f>
        <v>NO</v>
      </c>
    </row>
    <row r="93" spans="1:3" x14ac:dyDescent="0.35">
      <c r="A93">
        <v>21</v>
      </c>
      <c r="B93" t="s">
        <v>653</v>
      </c>
      <c r="C93" t="str">
        <f>+IF('2_Governance'!D101="x","SI","NO")</f>
        <v>NO</v>
      </c>
    </row>
    <row r="94" spans="1:3" x14ac:dyDescent="0.35">
      <c r="A94">
        <v>21</v>
      </c>
      <c r="B94" t="s">
        <v>654</v>
      </c>
      <c r="C94" t="str">
        <f>+IF('2_Governance'!D102="x","SI","NO")</f>
        <v>NO</v>
      </c>
    </row>
    <row r="95" spans="1:3" x14ac:dyDescent="0.35">
      <c r="A95">
        <v>21</v>
      </c>
      <c r="B95" t="s">
        <v>655</v>
      </c>
      <c r="C95" t="str">
        <f>+IF('2_Governance'!D103="x","SI","NO")</f>
        <v>NO</v>
      </c>
    </row>
    <row r="96" spans="1:3" x14ac:dyDescent="0.35">
      <c r="A96">
        <v>21</v>
      </c>
      <c r="B96" t="s">
        <v>656</v>
      </c>
      <c r="C96" t="str">
        <f>+IF('2_Governance'!D104="x","SI","NO")</f>
        <v>NO</v>
      </c>
    </row>
    <row r="97" spans="1:3" x14ac:dyDescent="0.35">
      <c r="A97">
        <v>21</v>
      </c>
      <c r="B97" t="s">
        <v>657</v>
      </c>
      <c r="C97">
        <f>+'2_Governance'!E104</f>
        <v>0</v>
      </c>
    </row>
    <row r="98" spans="1:3" x14ac:dyDescent="0.35">
      <c r="A98">
        <v>22</v>
      </c>
      <c r="B98" t="s">
        <v>658</v>
      </c>
      <c r="C98" t="str">
        <f>+IF('2_Governance'!D107="x","SI","NO")</f>
        <v>NO</v>
      </c>
    </row>
    <row r="99" spans="1:3" x14ac:dyDescent="0.35">
      <c r="A99">
        <v>22</v>
      </c>
      <c r="B99" t="s">
        <v>659</v>
      </c>
      <c r="C99" t="str">
        <f>+IF('2_Governance'!D108="x","SI","NO")</f>
        <v>NO</v>
      </c>
    </row>
    <row r="100" spans="1:3" x14ac:dyDescent="0.35">
      <c r="A100">
        <v>22</v>
      </c>
      <c r="B100" t="s">
        <v>660</v>
      </c>
      <c r="C100" t="str">
        <f>+IF('2_Governance'!D109="x","SI","NO")</f>
        <v>NO</v>
      </c>
    </row>
    <row r="101" spans="1:3" x14ac:dyDescent="0.35">
      <c r="A101">
        <v>22</v>
      </c>
      <c r="B101" t="s">
        <v>661</v>
      </c>
      <c r="C101" t="str">
        <f>+IF('2_Governance'!D110="x","SI","NO")</f>
        <v>NO</v>
      </c>
    </row>
    <row r="102" spans="1:3" x14ac:dyDescent="0.35">
      <c r="A102">
        <v>22</v>
      </c>
      <c r="B102" t="s">
        <v>662</v>
      </c>
      <c r="C102" t="str">
        <f>+IF('2_Governance'!E107="x","SI","NO")</f>
        <v>NO</v>
      </c>
    </row>
    <row r="103" spans="1:3" x14ac:dyDescent="0.35">
      <c r="A103">
        <v>22</v>
      </c>
      <c r="B103" t="s">
        <v>663</v>
      </c>
      <c r="C103" t="str">
        <f>+IF('2_Governance'!E108="x","SI","NO")</f>
        <v>NO</v>
      </c>
    </row>
    <row r="104" spans="1:3" x14ac:dyDescent="0.35">
      <c r="A104">
        <v>22</v>
      </c>
      <c r="B104" t="s">
        <v>664</v>
      </c>
      <c r="C104" t="str">
        <f>+IF('2_Governance'!E109="x","SI","NO")</f>
        <v>NO</v>
      </c>
    </row>
    <row r="105" spans="1:3" x14ac:dyDescent="0.35">
      <c r="A105">
        <v>22</v>
      </c>
      <c r="B105" t="s">
        <v>665</v>
      </c>
      <c r="C105" t="str">
        <f>+IF('2_Governance'!E110="x","SI","NO")</f>
        <v>NO</v>
      </c>
    </row>
    <row r="106" spans="1:3" x14ac:dyDescent="0.35">
      <c r="A106">
        <v>22</v>
      </c>
      <c r="B106" t="s">
        <v>666</v>
      </c>
      <c r="C106">
        <f>+'2_Governance'!F110</f>
        <v>0</v>
      </c>
    </row>
    <row r="107" spans="1:3" x14ac:dyDescent="0.35">
      <c r="A107">
        <v>23</v>
      </c>
      <c r="B107" t="s">
        <v>667</v>
      </c>
      <c r="C107">
        <f>+'2_Governance'!D111</f>
        <v>0</v>
      </c>
    </row>
    <row r="108" spans="1:3" x14ac:dyDescent="0.35">
      <c r="A108">
        <v>24</v>
      </c>
      <c r="B108">
        <v>24</v>
      </c>
      <c r="C108">
        <f>+'2_Governance'!D114</f>
        <v>0</v>
      </c>
    </row>
    <row r="109" spans="1:3" x14ac:dyDescent="0.35">
      <c r="A109">
        <v>25</v>
      </c>
      <c r="B109" t="s">
        <v>668</v>
      </c>
      <c r="C109">
        <f>+'2_Governance'!D115</f>
        <v>0</v>
      </c>
    </row>
    <row r="110" spans="1:3" x14ac:dyDescent="0.35">
      <c r="A110">
        <v>26</v>
      </c>
      <c r="B110" t="s">
        <v>669</v>
      </c>
      <c r="C110">
        <f>+'2_Governance'!D116</f>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dimension ref="A1:O199"/>
  <sheetViews>
    <sheetView topLeftCell="A179" workbookViewId="0">
      <selection activeCell="C199" sqref="C199"/>
    </sheetView>
  </sheetViews>
  <sheetFormatPr defaultRowHeight="14.5" x14ac:dyDescent="0.35"/>
  <cols>
    <col min="1" max="1" width="10.7265625" bestFit="1" customWidth="1"/>
    <col min="2" max="2" width="14.7265625" bestFit="1" customWidth="1"/>
    <col min="3" max="6" width="11.26953125" customWidth="1"/>
    <col min="7" max="7" width="10.7265625" bestFit="1" customWidth="1"/>
    <col min="8" max="8" width="14.7265625" bestFit="1" customWidth="1"/>
    <col min="9" max="9" width="9.7265625" bestFit="1" customWidth="1"/>
    <col min="10" max="12" width="9.7265625" customWidth="1"/>
    <col min="13" max="13" width="10.7265625" bestFit="1" customWidth="1"/>
    <col min="14" max="14" width="14.7265625" bestFit="1" customWidth="1"/>
    <col min="19" max="19" width="9.7265625" bestFit="1" customWidth="1"/>
    <col min="25" max="25" width="9.7265625" bestFit="1" customWidth="1"/>
  </cols>
  <sheetData>
    <row r="1" spans="1:15" x14ac:dyDescent="0.35">
      <c r="A1" t="s">
        <v>563</v>
      </c>
      <c r="B1" t="s">
        <v>809</v>
      </c>
      <c r="C1" t="s">
        <v>565</v>
      </c>
      <c r="G1" t="s">
        <v>563</v>
      </c>
      <c r="H1" t="s">
        <v>809</v>
      </c>
      <c r="I1" t="s">
        <v>810</v>
      </c>
      <c r="M1" t="s">
        <v>563</v>
      </c>
      <c r="N1" t="s">
        <v>809</v>
      </c>
      <c r="O1" t="s">
        <v>811</v>
      </c>
    </row>
    <row r="2" spans="1:15" x14ac:dyDescent="0.35">
      <c r="A2" t="s">
        <v>566</v>
      </c>
      <c r="B2" t="s">
        <v>279</v>
      </c>
      <c r="C2">
        <f>+'1_Impresa_segnalante'!C9</f>
        <v>0</v>
      </c>
      <c r="G2" t="s">
        <v>566</v>
      </c>
      <c r="H2" t="s">
        <v>279</v>
      </c>
      <c r="I2">
        <f>+C2</f>
        <v>0</v>
      </c>
      <c r="M2" t="s">
        <v>566</v>
      </c>
      <c r="N2" t="s">
        <v>279</v>
      </c>
      <c r="O2">
        <f>+C2</f>
        <v>0</v>
      </c>
    </row>
    <row r="3" spans="1:15" x14ac:dyDescent="0.35">
      <c r="A3" t="s">
        <v>566</v>
      </c>
      <c r="B3" t="s">
        <v>567</v>
      </c>
      <c r="C3">
        <f>+'1_Impresa_segnalante'!C10</f>
        <v>0</v>
      </c>
      <c r="G3" t="s">
        <v>566</v>
      </c>
      <c r="H3" t="s">
        <v>567</v>
      </c>
      <c r="I3">
        <f t="shared" ref="I3:I9" si="0">+C3</f>
        <v>0</v>
      </c>
      <c r="M3" t="s">
        <v>566</v>
      </c>
      <c r="N3" t="s">
        <v>567</v>
      </c>
      <c r="O3">
        <f t="shared" ref="O3:O9" si="1">+C3</f>
        <v>0</v>
      </c>
    </row>
    <row r="4" spans="1:15" x14ac:dyDescent="0.35">
      <c r="A4" t="s">
        <v>566</v>
      </c>
      <c r="B4" t="s">
        <v>568</v>
      </c>
      <c r="C4">
        <f>+'1_Impresa_segnalante'!C11</f>
        <v>0</v>
      </c>
      <c r="G4" t="s">
        <v>566</v>
      </c>
      <c r="H4" t="s">
        <v>568</v>
      </c>
      <c r="I4">
        <f t="shared" si="0"/>
        <v>0</v>
      </c>
      <c r="M4" t="s">
        <v>566</v>
      </c>
      <c r="N4" t="s">
        <v>568</v>
      </c>
      <c r="O4">
        <f t="shared" si="1"/>
        <v>0</v>
      </c>
    </row>
    <row r="5" spans="1:15" x14ac:dyDescent="0.35">
      <c r="A5" t="s">
        <v>566</v>
      </c>
      <c r="B5" t="s">
        <v>569</v>
      </c>
      <c r="C5">
        <f>+'1_Impresa_segnalante'!C12</f>
        <v>0</v>
      </c>
      <c r="G5" t="s">
        <v>566</v>
      </c>
      <c r="H5" t="s">
        <v>569</v>
      </c>
      <c r="I5">
        <f t="shared" si="0"/>
        <v>0</v>
      </c>
      <c r="M5" t="s">
        <v>566</v>
      </c>
      <c r="N5" t="s">
        <v>569</v>
      </c>
      <c r="O5">
        <f t="shared" si="1"/>
        <v>0</v>
      </c>
    </row>
    <row r="6" spans="1:15" x14ac:dyDescent="0.35">
      <c r="A6" t="s">
        <v>566</v>
      </c>
      <c r="B6" t="s">
        <v>570</v>
      </c>
      <c r="C6">
        <f>+'1_Impresa_segnalante'!C13</f>
        <v>0</v>
      </c>
      <c r="G6" t="s">
        <v>566</v>
      </c>
      <c r="H6" t="s">
        <v>570</v>
      </c>
      <c r="I6">
        <f t="shared" si="0"/>
        <v>0</v>
      </c>
      <c r="M6" t="s">
        <v>566</v>
      </c>
      <c r="N6" t="s">
        <v>570</v>
      </c>
      <c r="O6">
        <f t="shared" si="1"/>
        <v>0</v>
      </c>
    </row>
    <row r="7" spans="1:15" x14ac:dyDescent="0.35">
      <c r="A7" t="s">
        <v>571</v>
      </c>
      <c r="B7" t="s">
        <v>572</v>
      </c>
      <c r="C7">
        <f>+'1_Impresa_segnalante'!C18</f>
        <v>0</v>
      </c>
      <c r="G7" t="s">
        <v>571</v>
      </c>
      <c r="H7" t="s">
        <v>572</v>
      </c>
      <c r="I7">
        <f t="shared" si="0"/>
        <v>0</v>
      </c>
      <c r="M7" t="s">
        <v>571</v>
      </c>
      <c r="N7" t="s">
        <v>572</v>
      </c>
      <c r="O7">
        <f t="shared" si="1"/>
        <v>0</v>
      </c>
    </row>
    <row r="8" spans="1:15" x14ac:dyDescent="0.35">
      <c r="A8" t="s">
        <v>571</v>
      </c>
      <c r="B8" t="s">
        <v>573</v>
      </c>
      <c r="C8">
        <f>+'1_Impresa_segnalante'!C19</f>
        <v>0</v>
      </c>
      <c r="G8" t="s">
        <v>571</v>
      </c>
      <c r="H8" t="s">
        <v>573</v>
      </c>
      <c r="I8">
        <f t="shared" si="0"/>
        <v>0</v>
      </c>
      <c r="M8" t="s">
        <v>571</v>
      </c>
      <c r="N8" t="s">
        <v>573</v>
      </c>
      <c r="O8">
        <f t="shared" si="1"/>
        <v>0</v>
      </c>
    </row>
    <row r="9" spans="1:15" x14ac:dyDescent="0.35">
      <c r="A9" t="s">
        <v>571</v>
      </c>
      <c r="B9" t="s">
        <v>574</v>
      </c>
      <c r="C9">
        <f>+'1_Impresa_segnalante'!C20</f>
        <v>0</v>
      </c>
      <c r="G9" t="s">
        <v>571</v>
      </c>
      <c r="H9" t="s">
        <v>574</v>
      </c>
      <c r="I9">
        <f t="shared" si="0"/>
        <v>0</v>
      </c>
      <c r="M9" t="s">
        <v>571</v>
      </c>
      <c r="N9" t="s">
        <v>574</v>
      </c>
      <c r="O9">
        <f t="shared" si="1"/>
        <v>0</v>
      </c>
    </row>
    <row r="10" spans="1:15" x14ac:dyDescent="0.35">
      <c r="A10">
        <v>1</v>
      </c>
      <c r="B10">
        <v>1</v>
      </c>
      <c r="C10">
        <f>+'4_Investimenti'!D9</f>
        <v>0</v>
      </c>
      <c r="G10">
        <v>1</v>
      </c>
      <c r="H10">
        <v>1</v>
      </c>
      <c r="M10">
        <v>1</v>
      </c>
      <c r="N10">
        <v>1</v>
      </c>
    </row>
    <row r="11" spans="1:15" x14ac:dyDescent="0.35">
      <c r="A11">
        <v>1</v>
      </c>
      <c r="B11" t="s">
        <v>575</v>
      </c>
      <c r="C11">
        <f>+'4_Investimenti'!D12</f>
        <v>0</v>
      </c>
      <c r="G11">
        <v>1</v>
      </c>
      <c r="H11" t="s">
        <v>575</v>
      </c>
      <c r="I11" t="str">
        <f>+IF($C$10="In corso di pianificazione",C11,"")</f>
        <v/>
      </c>
      <c r="M11">
        <v>1</v>
      </c>
      <c r="N11" t="s">
        <v>575</v>
      </c>
      <c r="O11" t="str">
        <f>+IF(AND($C$10="No",C11&lt;&gt;0),"L'impresa non applica politiche sostenbili","")</f>
        <v/>
      </c>
    </row>
    <row r="12" spans="1:15" x14ac:dyDescent="0.35">
      <c r="A12">
        <v>2</v>
      </c>
      <c r="B12" t="s">
        <v>670</v>
      </c>
      <c r="C12" t="str">
        <f>+IF('4_Investimenti'!D14="x","SI","NO")</f>
        <v>NO</v>
      </c>
      <c r="G12">
        <v>2</v>
      </c>
      <c r="H12" t="s">
        <v>670</v>
      </c>
      <c r="I12" t="str">
        <f t="shared" ref="I12:I29" si="2">+IF($C$10="Si",C12,"")</f>
        <v/>
      </c>
      <c r="M12">
        <v>2</v>
      </c>
      <c r="N12" t="s">
        <v>670</v>
      </c>
      <c r="O12" t="str">
        <f t="shared" ref="O12:O17" si="3">+IF(AND(OR($C$10="No",$C$10="In corso di pianificazione"),C12&lt;&gt;"NO"),"L'impresa non applica politiche sostenbili","")</f>
        <v/>
      </c>
    </row>
    <row r="13" spans="1:15" x14ac:dyDescent="0.35">
      <c r="A13">
        <v>2</v>
      </c>
      <c r="B13" t="s">
        <v>671</v>
      </c>
      <c r="C13" t="str">
        <f>+IF('4_Investimenti'!D15="x","SI","NO")</f>
        <v>NO</v>
      </c>
      <c r="G13">
        <v>2</v>
      </c>
      <c r="H13" t="s">
        <v>671</v>
      </c>
      <c r="I13" t="str">
        <f t="shared" si="2"/>
        <v/>
      </c>
      <c r="M13">
        <v>2</v>
      </c>
      <c r="N13" t="s">
        <v>671</v>
      </c>
      <c r="O13" t="str">
        <f t="shared" si="3"/>
        <v/>
      </c>
    </row>
    <row r="14" spans="1:15" x14ac:dyDescent="0.35">
      <c r="A14">
        <v>2</v>
      </c>
      <c r="B14" t="s">
        <v>672</v>
      </c>
      <c r="C14" t="str">
        <f>+IF('4_Investimenti'!D16="x","SI","NO")</f>
        <v>NO</v>
      </c>
      <c r="G14">
        <v>2</v>
      </c>
      <c r="H14" t="s">
        <v>672</v>
      </c>
      <c r="I14" t="str">
        <f t="shared" si="2"/>
        <v/>
      </c>
      <c r="M14">
        <v>2</v>
      </c>
      <c r="N14" t="s">
        <v>672</v>
      </c>
      <c r="O14" t="str">
        <f t="shared" si="3"/>
        <v/>
      </c>
    </row>
    <row r="15" spans="1:15" x14ac:dyDescent="0.35">
      <c r="A15">
        <v>2</v>
      </c>
      <c r="B15" t="s">
        <v>673</v>
      </c>
      <c r="C15" t="str">
        <f>+IF('4_Investimenti'!D17="x","SI","NO")</f>
        <v>NO</v>
      </c>
      <c r="G15">
        <v>2</v>
      </c>
      <c r="H15" t="s">
        <v>673</v>
      </c>
      <c r="I15" t="str">
        <f t="shared" si="2"/>
        <v/>
      </c>
      <c r="M15">
        <v>2</v>
      </c>
      <c r="N15" t="s">
        <v>673</v>
      </c>
      <c r="O15" t="str">
        <f t="shared" si="3"/>
        <v/>
      </c>
    </row>
    <row r="16" spans="1:15" x14ac:dyDescent="0.35">
      <c r="A16">
        <v>2</v>
      </c>
      <c r="B16" t="s">
        <v>674</v>
      </c>
      <c r="C16" t="str">
        <f>+IF('4_Investimenti'!D18="x","SI","NO")</f>
        <v>NO</v>
      </c>
      <c r="G16">
        <v>2</v>
      </c>
      <c r="H16" t="s">
        <v>674</v>
      </c>
      <c r="I16" t="str">
        <f t="shared" si="2"/>
        <v/>
      </c>
      <c r="M16">
        <v>2</v>
      </c>
      <c r="N16" t="s">
        <v>674</v>
      </c>
      <c r="O16" t="str">
        <f t="shared" si="3"/>
        <v/>
      </c>
    </row>
    <row r="17" spans="1:15" x14ac:dyDescent="0.35">
      <c r="A17">
        <v>2</v>
      </c>
      <c r="B17" t="s">
        <v>675</v>
      </c>
      <c r="C17" t="str">
        <f>+IF('4_Investimenti'!D19="x","SI","NO")</f>
        <v>NO</v>
      </c>
      <c r="G17">
        <v>2</v>
      </c>
      <c r="H17" t="s">
        <v>675</v>
      </c>
      <c r="I17" t="str">
        <f t="shared" si="2"/>
        <v/>
      </c>
      <c r="M17">
        <v>2</v>
      </c>
      <c r="N17" t="s">
        <v>675</v>
      </c>
      <c r="O17" t="str">
        <f t="shared" si="3"/>
        <v/>
      </c>
    </row>
    <row r="18" spans="1:15" x14ac:dyDescent="0.35">
      <c r="A18">
        <v>2</v>
      </c>
      <c r="B18" t="s">
        <v>676</v>
      </c>
      <c r="C18" t="str">
        <f>+IF('4_Investimenti'!D20="x","SI","NO")</f>
        <v>NO</v>
      </c>
      <c r="G18">
        <v>2</v>
      </c>
      <c r="H18" t="s">
        <v>676</v>
      </c>
      <c r="I18" t="str">
        <f t="shared" si="2"/>
        <v/>
      </c>
      <c r="M18">
        <v>2</v>
      </c>
      <c r="N18" t="s">
        <v>676</v>
      </c>
      <c r="O18" t="str">
        <f>+IF(AND(OR($C$10="No",$C$10="In corso di pianificazione"),C18&lt;&gt;"NO"),"L'impresa non applica politiche sostenbili","")</f>
        <v/>
      </c>
    </row>
    <row r="19" spans="1:15" x14ac:dyDescent="0.35">
      <c r="A19">
        <v>2</v>
      </c>
      <c r="B19" t="s">
        <v>677</v>
      </c>
      <c r="C19">
        <f>+'4_Investimenti'!E20</f>
        <v>0</v>
      </c>
      <c r="G19">
        <v>2</v>
      </c>
      <c r="H19" t="s">
        <v>677</v>
      </c>
      <c r="I19" t="str">
        <f t="shared" si="2"/>
        <v/>
      </c>
      <c r="M19">
        <v>2</v>
      </c>
      <c r="N19" t="s">
        <v>677</v>
      </c>
      <c r="O19" t="str">
        <f>+IF(AND(OR($C$10="No",$C$10="In corso di pianificazione"),C19&lt;&gt;0),"L'impresa non applica politiche sostenbili",IF(AND(C18="No",C19&lt;&gt;0),"L'impresa ha risposto No alla domanda precedente",""))</f>
        <v/>
      </c>
    </row>
    <row r="20" spans="1:15" x14ac:dyDescent="0.35">
      <c r="A20">
        <v>3</v>
      </c>
      <c r="B20" t="s">
        <v>576</v>
      </c>
      <c r="C20" t="str">
        <f>+IF('4_Investimenti'!D22="x","SI","NO")</f>
        <v>NO</v>
      </c>
      <c r="G20">
        <v>3</v>
      </c>
      <c r="H20" t="s">
        <v>576</v>
      </c>
      <c r="I20" t="str">
        <f t="shared" si="2"/>
        <v/>
      </c>
      <c r="M20">
        <v>3</v>
      </c>
      <c r="N20" t="s">
        <v>576</v>
      </c>
      <c r="O20" t="str">
        <f>+IF(AND(OR($C$10="No",$C$10="In corso di pianificazione"),C20&lt;&gt;"NO"),"L'impresa non applica politiche sostenbili","")</f>
        <v/>
      </c>
    </row>
    <row r="21" spans="1:15" x14ac:dyDescent="0.35">
      <c r="A21">
        <v>3</v>
      </c>
      <c r="B21" t="s">
        <v>577</v>
      </c>
      <c r="C21" t="str">
        <f>+IF('4_Investimenti'!D23="x","SI","NO")</f>
        <v>NO</v>
      </c>
      <c r="G21">
        <v>3</v>
      </c>
      <c r="H21" t="s">
        <v>577</v>
      </c>
      <c r="I21" t="str">
        <f t="shared" si="2"/>
        <v/>
      </c>
      <c r="M21">
        <v>3</v>
      </c>
      <c r="N21" t="s">
        <v>577</v>
      </c>
      <c r="O21" t="str">
        <f t="shared" ref="O21:O26" si="4">+IF(AND(OR($C$10="No",$C$10="In corso di pianificazione"),C21&lt;&gt;"NO"),"L'impresa non applica politiche sostenbili","")</f>
        <v/>
      </c>
    </row>
    <row r="22" spans="1:15" x14ac:dyDescent="0.35">
      <c r="A22">
        <v>3</v>
      </c>
      <c r="B22" t="s">
        <v>578</v>
      </c>
      <c r="C22" t="str">
        <f>+IF('4_Investimenti'!D24="x","SI","NO")</f>
        <v>NO</v>
      </c>
      <c r="G22">
        <v>3</v>
      </c>
      <c r="H22" t="s">
        <v>578</v>
      </c>
      <c r="I22" t="str">
        <f t="shared" si="2"/>
        <v/>
      </c>
      <c r="M22">
        <v>3</v>
      </c>
      <c r="N22" t="s">
        <v>578</v>
      </c>
      <c r="O22" t="str">
        <f t="shared" si="4"/>
        <v/>
      </c>
    </row>
    <row r="23" spans="1:15" x14ac:dyDescent="0.35">
      <c r="A23">
        <v>3</v>
      </c>
      <c r="B23" t="s">
        <v>678</v>
      </c>
      <c r="C23" t="str">
        <f>+IF('4_Investimenti'!D25="x","SI","NO")</f>
        <v>NO</v>
      </c>
      <c r="G23">
        <v>3</v>
      </c>
      <c r="H23" t="s">
        <v>678</v>
      </c>
      <c r="I23" t="str">
        <f t="shared" si="2"/>
        <v/>
      </c>
      <c r="M23">
        <v>3</v>
      </c>
      <c r="N23" t="s">
        <v>678</v>
      </c>
      <c r="O23" t="str">
        <f t="shared" si="4"/>
        <v/>
      </c>
    </row>
    <row r="24" spans="1:15" x14ac:dyDescent="0.35">
      <c r="A24">
        <v>3</v>
      </c>
      <c r="B24" t="s">
        <v>679</v>
      </c>
      <c r="C24" t="str">
        <f>+IF('4_Investimenti'!D26="x","SI","NO")</f>
        <v>NO</v>
      </c>
      <c r="G24">
        <v>3</v>
      </c>
      <c r="H24" t="s">
        <v>679</v>
      </c>
      <c r="I24" t="str">
        <f t="shared" si="2"/>
        <v/>
      </c>
      <c r="M24">
        <v>3</v>
      </c>
      <c r="N24" t="s">
        <v>679</v>
      </c>
      <c r="O24" t="str">
        <f t="shared" si="4"/>
        <v/>
      </c>
    </row>
    <row r="25" spans="1:15" x14ac:dyDescent="0.35">
      <c r="A25">
        <v>3</v>
      </c>
      <c r="B25" t="s">
        <v>680</v>
      </c>
      <c r="C25" t="str">
        <f>+IF('4_Investimenti'!D27="x","SI","NO")</f>
        <v>NO</v>
      </c>
      <c r="G25">
        <v>3</v>
      </c>
      <c r="H25" t="s">
        <v>680</v>
      </c>
      <c r="I25" t="str">
        <f t="shared" si="2"/>
        <v/>
      </c>
      <c r="M25">
        <v>3</v>
      </c>
      <c r="N25" t="s">
        <v>680</v>
      </c>
      <c r="O25" t="str">
        <f t="shared" si="4"/>
        <v/>
      </c>
    </row>
    <row r="26" spans="1:15" x14ac:dyDescent="0.35">
      <c r="A26">
        <v>3</v>
      </c>
      <c r="B26" t="s">
        <v>681</v>
      </c>
      <c r="C26" t="str">
        <f>+IF('4_Investimenti'!D28="x","SI","NO")</f>
        <v>NO</v>
      </c>
      <c r="G26">
        <v>3</v>
      </c>
      <c r="H26" t="s">
        <v>681</v>
      </c>
      <c r="I26" t="str">
        <f t="shared" si="2"/>
        <v/>
      </c>
      <c r="M26">
        <v>3</v>
      </c>
      <c r="N26" t="s">
        <v>681</v>
      </c>
      <c r="O26" t="str">
        <f t="shared" si="4"/>
        <v/>
      </c>
    </row>
    <row r="27" spans="1:15" x14ac:dyDescent="0.35">
      <c r="A27">
        <v>3</v>
      </c>
      <c r="B27" t="s">
        <v>682</v>
      </c>
      <c r="C27">
        <f>+'4_Investimenti'!E28</f>
        <v>0</v>
      </c>
      <c r="G27">
        <v>3</v>
      </c>
      <c r="H27" t="s">
        <v>682</v>
      </c>
      <c r="I27" t="str">
        <f t="shared" si="2"/>
        <v/>
      </c>
      <c r="M27">
        <v>3</v>
      </c>
      <c r="N27" t="s">
        <v>682</v>
      </c>
      <c r="O27" t="str">
        <f>+IF(AND(OR($C$10="No",$C$10="In corso di pianificazione"),C27&lt;&gt;""),"L'impresa non applica politiche sostenbili",IF(AND(C26="No",C27&lt;&gt;0),"L'impresa ha risposto No alla domanda precedente",""))</f>
        <v/>
      </c>
    </row>
    <row r="28" spans="1:15" x14ac:dyDescent="0.35">
      <c r="A28">
        <v>4</v>
      </c>
      <c r="B28">
        <v>4</v>
      </c>
      <c r="C28">
        <f>+'4_Investimenti'!D31</f>
        <v>0</v>
      </c>
      <c r="G28">
        <v>4</v>
      </c>
      <c r="H28">
        <v>4</v>
      </c>
      <c r="I28" t="str">
        <f t="shared" si="2"/>
        <v/>
      </c>
      <c r="M28">
        <v>4</v>
      </c>
      <c r="N28">
        <v>4</v>
      </c>
      <c r="O28" t="str">
        <f>+IF(AND(OR($C$10="No",$C$10="In corso di pianificazione"),C28&lt;&gt;0),"L'impresa non applica politiche sostenbili","")</f>
        <v/>
      </c>
    </row>
    <row r="29" spans="1:15" x14ac:dyDescent="0.35">
      <c r="A29">
        <v>5</v>
      </c>
      <c r="B29">
        <v>5</v>
      </c>
      <c r="C29">
        <f>+'4_Investimenti'!D32</f>
        <v>0</v>
      </c>
      <c r="G29">
        <v>5</v>
      </c>
      <c r="H29">
        <v>5</v>
      </c>
      <c r="I29" t="str">
        <f t="shared" si="2"/>
        <v/>
      </c>
      <c r="M29">
        <v>5</v>
      </c>
      <c r="N29">
        <v>5</v>
      </c>
      <c r="O29" t="str">
        <f>+IF(AND(OR($C$10="No",$C$10="In corso di pianificazione"),C29&lt;&gt;0),"L'impresa non applica politiche sostenbili","")</f>
        <v/>
      </c>
    </row>
    <row r="30" spans="1:15" x14ac:dyDescent="0.35">
      <c r="A30">
        <v>5</v>
      </c>
      <c r="B30" t="s">
        <v>683</v>
      </c>
      <c r="C30">
        <f>+'4_Investimenti'!E32</f>
        <v>0</v>
      </c>
      <c r="G30">
        <v>5</v>
      </c>
      <c r="H30" t="s">
        <v>683</v>
      </c>
      <c r="I30" t="str">
        <f>+IF($C$10="Si",IF(C29="Si",C30,""),"")</f>
        <v/>
      </c>
      <c r="M30">
        <v>5</v>
      </c>
      <c r="N30" t="s">
        <v>683</v>
      </c>
      <c r="O30" t="str">
        <f>+IF(AND(OR($C$10="No",$C$10="In corso di pianificazione"),C30&lt;&gt;0),"L'impresa non applica politiche sostenbili",IF(AND(C29="No",C30&lt;&gt;""),"L'impresa ha risposto No alla domanda precedente",""))</f>
        <v/>
      </c>
    </row>
    <row r="31" spans="1:15" x14ac:dyDescent="0.35">
      <c r="A31">
        <v>6</v>
      </c>
      <c r="B31">
        <v>6</v>
      </c>
      <c r="C31">
        <f>+'4_Investimenti'!D33</f>
        <v>0</v>
      </c>
      <c r="G31">
        <v>6</v>
      </c>
      <c r="H31">
        <v>6</v>
      </c>
      <c r="I31" t="str">
        <f t="shared" ref="I31:I48" si="5">+IF($C$10="Si",C31,"")</f>
        <v/>
      </c>
      <c r="M31">
        <v>6</v>
      </c>
      <c r="N31">
        <v>6</v>
      </c>
      <c r="O31" t="str">
        <f>+IF(AND(OR($C$10="No",$C$10="In corso di pianificazione"),C31&lt;&gt;0),"L'impresa non applica politiche sostenbili","")</f>
        <v/>
      </c>
    </row>
    <row r="32" spans="1:15" x14ac:dyDescent="0.35">
      <c r="A32">
        <v>7</v>
      </c>
      <c r="B32" t="s">
        <v>589</v>
      </c>
      <c r="C32" t="str">
        <f>+IF('4_Investimenti'!D35="x","SI","NO")</f>
        <v>NO</v>
      </c>
      <c r="G32">
        <v>7</v>
      </c>
      <c r="H32" t="s">
        <v>589</v>
      </c>
      <c r="I32" t="str">
        <f t="shared" si="5"/>
        <v/>
      </c>
      <c r="M32">
        <v>7</v>
      </c>
      <c r="N32" t="s">
        <v>589</v>
      </c>
      <c r="O32" t="str">
        <f>+IF(AND(OR($C$10="No",$C$10="In corso di pianificazione"),C32&lt;&gt;"NO"),"L'impresa non applica politiche sostenbili","")</f>
        <v/>
      </c>
    </row>
    <row r="33" spans="1:15" x14ac:dyDescent="0.35">
      <c r="A33">
        <v>7</v>
      </c>
      <c r="B33" t="s">
        <v>590</v>
      </c>
      <c r="C33" t="str">
        <f>+IF('4_Investimenti'!D36="x","SI","NO")</f>
        <v>NO</v>
      </c>
      <c r="G33">
        <v>7</v>
      </c>
      <c r="H33" t="s">
        <v>590</v>
      </c>
      <c r="I33" t="str">
        <f t="shared" si="5"/>
        <v/>
      </c>
      <c r="M33">
        <v>7</v>
      </c>
      <c r="N33" t="s">
        <v>590</v>
      </c>
      <c r="O33" t="str">
        <f t="shared" ref="O33:O43" si="6">+IF(AND(OR($C$10="No",$C$10="In corso di pianificazione"),C33&lt;&gt;"NO"),"L'impresa non applica politiche sostenbili","")</f>
        <v/>
      </c>
    </row>
    <row r="34" spans="1:15" x14ac:dyDescent="0.35">
      <c r="A34">
        <v>7</v>
      </c>
      <c r="B34" t="s">
        <v>591</v>
      </c>
      <c r="C34" t="str">
        <f>+IF('4_Investimenti'!D37="x","SI","NO")</f>
        <v>NO</v>
      </c>
      <c r="G34">
        <v>7</v>
      </c>
      <c r="H34" t="s">
        <v>591</v>
      </c>
      <c r="I34" t="str">
        <f t="shared" si="5"/>
        <v/>
      </c>
      <c r="M34">
        <v>7</v>
      </c>
      <c r="N34" t="s">
        <v>591</v>
      </c>
      <c r="O34" t="str">
        <f t="shared" si="6"/>
        <v/>
      </c>
    </row>
    <row r="35" spans="1:15" x14ac:dyDescent="0.35">
      <c r="A35">
        <v>7</v>
      </c>
      <c r="B35" t="s">
        <v>592</v>
      </c>
      <c r="C35" t="str">
        <f>+IF('4_Investimenti'!D38="x","SI","NO")</f>
        <v>NO</v>
      </c>
      <c r="G35">
        <v>7</v>
      </c>
      <c r="H35" t="s">
        <v>592</v>
      </c>
      <c r="I35" t="str">
        <f t="shared" si="5"/>
        <v/>
      </c>
      <c r="M35">
        <v>7</v>
      </c>
      <c r="N35" t="s">
        <v>592</v>
      </c>
      <c r="O35" t="str">
        <f t="shared" si="6"/>
        <v/>
      </c>
    </row>
    <row r="36" spans="1:15" x14ac:dyDescent="0.35">
      <c r="A36">
        <v>8</v>
      </c>
      <c r="B36" t="s">
        <v>684</v>
      </c>
      <c r="C36" t="str">
        <f>+IF('4_Investimenti'!D40="x","SI","NO")</f>
        <v>NO</v>
      </c>
      <c r="G36">
        <v>8</v>
      </c>
      <c r="H36" t="s">
        <v>684</v>
      </c>
      <c r="I36" t="str">
        <f t="shared" si="5"/>
        <v/>
      </c>
      <c r="M36">
        <v>8</v>
      </c>
      <c r="N36" t="s">
        <v>684</v>
      </c>
      <c r="O36" t="str">
        <f t="shared" si="6"/>
        <v/>
      </c>
    </row>
    <row r="37" spans="1:15" x14ac:dyDescent="0.35">
      <c r="A37">
        <v>8</v>
      </c>
      <c r="B37" t="s">
        <v>685</v>
      </c>
      <c r="C37" t="str">
        <f>+IF('4_Investimenti'!D41="x","SI","NO")</f>
        <v>NO</v>
      </c>
      <c r="G37">
        <v>8</v>
      </c>
      <c r="H37" t="s">
        <v>685</v>
      </c>
      <c r="I37" t="str">
        <f t="shared" si="5"/>
        <v/>
      </c>
      <c r="M37">
        <v>8</v>
      </c>
      <c r="N37" t="s">
        <v>685</v>
      </c>
      <c r="O37" t="str">
        <f t="shared" si="6"/>
        <v/>
      </c>
    </row>
    <row r="38" spans="1:15" x14ac:dyDescent="0.35">
      <c r="A38">
        <v>8</v>
      </c>
      <c r="B38" t="s">
        <v>686</v>
      </c>
      <c r="C38" t="str">
        <f>+IF('4_Investimenti'!D42="x","SI","NO")</f>
        <v>NO</v>
      </c>
      <c r="G38">
        <v>8</v>
      </c>
      <c r="H38" t="s">
        <v>686</v>
      </c>
      <c r="I38" t="str">
        <f t="shared" si="5"/>
        <v/>
      </c>
      <c r="M38">
        <v>8</v>
      </c>
      <c r="N38" t="s">
        <v>686</v>
      </c>
      <c r="O38" t="str">
        <f t="shared" si="6"/>
        <v/>
      </c>
    </row>
    <row r="39" spans="1:15" x14ac:dyDescent="0.35">
      <c r="A39">
        <v>8</v>
      </c>
      <c r="B39" t="s">
        <v>687</v>
      </c>
      <c r="C39" t="str">
        <f>+IF('4_Investimenti'!D43="x","SI","NO")</f>
        <v>NO</v>
      </c>
      <c r="G39">
        <v>8</v>
      </c>
      <c r="H39" t="s">
        <v>687</v>
      </c>
      <c r="I39" t="str">
        <f t="shared" si="5"/>
        <v/>
      </c>
      <c r="M39">
        <v>8</v>
      </c>
      <c r="N39" t="s">
        <v>687</v>
      </c>
      <c r="O39" t="str">
        <f t="shared" si="6"/>
        <v/>
      </c>
    </row>
    <row r="40" spans="1:15" x14ac:dyDescent="0.35">
      <c r="A40">
        <v>8</v>
      </c>
      <c r="B40" t="s">
        <v>688</v>
      </c>
      <c r="C40" t="str">
        <f>+IF('4_Investimenti'!D44="x","SI","NO")</f>
        <v>NO</v>
      </c>
      <c r="G40">
        <v>8</v>
      </c>
      <c r="H40" t="s">
        <v>688</v>
      </c>
      <c r="I40" t="str">
        <f t="shared" si="5"/>
        <v/>
      </c>
      <c r="M40">
        <v>8</v>
      </c>
      <c r="N40" t="s">
        <v>688</v>
      </c>
      <c r="O40" t="str">
        <f t="shared" si="6"/>
        <v/>
      </c>
    </row>
    <row r="41" spans="1:15" x14ac:dyDescent="0.35">
      <c r="A41">
        <v>8</v>
      </c>
      <c r="B41" t="s">
        <v>689</v>
      </c>
      <c r="C41" t="str">
        <f>+IF('4_Investimenti'!D45="x","SI","NO")</f>
        <v>NO</v>
      </c>
      <c r="G41">
        <v>8</v>
      </c>
      <c r="H41" t="s">
        <v>689</v>
      </c>
      <c r="I41" t="str">
        <f t="shared" si="5"/>
        <v/>
      </c>
      <c r="M41">
        <v>8</v>
      </c>
      <c r="N41" t="s">
        <v>689</v>
      </c>
      <c r="O41" t="str">
        <f t="shared" si="6"/>
        <v/>
      </c>
    </row>
    <row r="42" spans="1:15" x14ac:dyDescent="0.35">
      <c r="A42">
        <v>8</v>
      </c>
      <c r="B42" t="s">
        <v>690</v>
      </c>
      <c r="C42" t="str">
        <f>+IF('4_Investimenti'!D46="x","SI","NO")</f>
        <v>NO</v>
      </c>
      <c r="G42">
        <v>8</v>
      </c>
      <c r="H42" t="s">
        <v>690</v>
      </c>
      <c r="I42" t="str">
        <f t="shared" si="5"/>
        <v/>
      </c>
      <c r="M42">
        <v>8</v>
      </c>
      <c r="N42" t="s">
        <v>690</v>
      </c>
      <c r="O42" t="str">
        <f t="shared" si="6"/>
        <v/>
      </c>
    </row>
    <row r="43" spans="1:15" x14ac:dyDescent="0.35">
      <c r="A43">
        <v>8</v>
      </c>
      <c r="B43" t="s">
        <v>691</v>
      </c>
      <c r="C43" t="str">
        <f>+IF('4_Investimenti'!D47="x","SI","NO")</f>
        <v>NO</v>
      </c>
      <c r="G43">
        <v>8</v>
      </c>
      <c r="H43" t="s">
        <v>691</v>
      </c>
      <c r="I43" t="str">
        <f t="shared" si="5"/>
        <v/>
      </c>
      <c r="M43">
        <v>8</v>
      </c>
      <c r="N43" t="s">
        <v>691</v>
      </c>
      <c r="O43" t="str">
        <f t="shared" si="6"/>
        <v/>
      </c>
    </row>
    <row r="44" spans="1:15" x14ac:dyDescent="0.35">
      <c r="A44">
        <v>8</v>
      </c>
      <c r="B44" t="s">
        <v>692</v>
      </c>
      <c r="C44">
        <f>+'4_Investimenti'!E47</f>
        <v>0</v>
      </c>
      <c r="G44">
        <v>8</v>
      </c>
      <c r="H44" t="s">
        <v>692</v>
      </c>
      <c r="I44" t="str">
        <f t="shared" si="5"/>
        <v/>
      </c>
      <c r="M44">
        <v>8</v>
      </c>
      <c r="N44" t="s">
        <v>692</v>
      </c>
      <c r="O44" t="str">
        <f>+IF(AND(OR($C$10="No",$C$10="In corso di pianificazione"),C44&lt;&gt;0),"L'impresa non applica politiche sostenbili",IF(AND(C43="No",C44&lt;&gt;0),"L'impresa ha risposto No alla domanda precedente",""))</f>
        <v/>
      </c>
    </row>
    <row r="45" spans="1:15" x14ac:dyDescent="0.35">
      <c r="A45">
        <v>9</v>
      </c>
      <c r="B45">
        <v>9</v>
      </c>
      <c r="C45">
        <f>+'4_Investimenti'!D48</f>
        <v>0</v>
      </c>
      <c r="G45">
        <v>9</v>
      </c>
      <c r="H45">
        <v>9</v>
      </c>
      <c r="I45" t="str">
        <f t="shared" si="5"/>
        <v/>
      </c>
      <c r="M45">
        <v>9</v>
      </c>
      <c r="N45">
        <v>9</v>
      </c>
      <c r="O45" t="str">
        <f>+IF(AND(OR($C$10="No",$C$10="In corso di pianificazione"),C45&lt;&gt;0),"L'impresa non applica politiche sostenbili","")</f>
        <v/>
      </c>
    </row>
    <row r="46" spans="1:15" x14ac:dyDescent="0.35">
      <c r="A46">
        <v>10</v>
      </c>
      <c r="B46">
        <v>10</v>
      </c>
      <c r="C46">
        <f>+'4_Investimenti'!D49</f>
        <v>0</v>
      </c>
      <c r="G46">
        <v>10</v>
      </c>
      <c r="H46">
        <v>10</v>
      </c>
      <c r="I46" t="str">
        <f t="shared" si="5"/>
        <v/>
      </c>
      <c r="M46">
        <v>10</v>
      </c>
      <c r="N46">
        <v>10</v>
      </c>
      <c r="O46" t="str">
        <f t="shared" ref="O46:O48" si="7">+IF(AND(OR($C$10="No",$C$10="In corso di pianificazione"),C46&lt;&gt;0),"L'impresa non applica politiche sostenbili","")</f>
        <v/>
      </c>
    </row>
    <row r="47" spans="1:15" x14ac:dyDescent="0.35">
      <c r="A47">
        <v>11</v>
      </c>
      <c r="B47">
        <v>11</v>
      </c>
      <c r="C47">
        <f>+'4_Investimenti'!D50</f>
        <v>0</v>
      </c>
      <c r="G47">
        <v>11</v>
      </c>
      <c r="H47">
        <v>11</v>
      </c>
      <c r="I47" t="str">
        <f t="shared" si="5"/>
        <v/>
      </c>
      <c r="M47">
        <v>11</v>
      </c>
      <c r="N47">
        <v>11</v>
      </c>
      <c r="O47" t="str">
        <f t="shared" si="7"/>
        <v/>
      </c>
    </row>
    <row r="48" spans="1:15" x14ac:dyDescent="0.35">
      <c r="A48">
        <v>12</v>
      </c>
      <c r="B48">
        <v>12</v>
      </c>
      <c r="C48">
        <f>+'4_Investimenti'!D51</f>
        <v>0</v>
      </c>
      <c r="G48">
        <v>12</v>
      </c>
      <c r="H48">
        <v>12</v>
      </c>
      <c r="I48" t="str">
        <f t="shared" si="5"/>
        <v/>
      </c>
      <c r="M48">
        <v>12</v>
      </c>
      <c r="N48">
        <v>12</v>
      </c>
      <c r="O48" t="str">
        <f t="shared" si="7"/>
        <v/>
      </c>
    </row>
    <row r="49" spans="1:15" x14ac:dyDescent="0.35">
      <c r="A49">
        <v>12</v>
      </c>
      <c r="B49" t="s">
        <v>693</v>
      </c>
      <c r="C49">
        <f>+'4_Investimenti'!E51</f>
        <v>0</v>
      </c>
      <c r="G49">
        <v>12</v>
      </c>
      <c r="H49" t="s">
        <v>693</v>
      </c>
      <c r="I49" t="str">
        <f>+IF($C$10="Si",IF(C48="Si",C49,""),"")</f>
        <v/>
      </c>
      <c r="M49">
        <v>12</v>
      </c>
      <c r="N49" t="s">
        <v>693</v>
      </c>
      <c r="O49" t="str">
        <f>+IF(AND(OR($C$10="No",$C$10="In corso di pianificazione"),C49&lt;&gt;0),"L'impresa non applica politiche sostenbili",IF(AND(C48="No",C49&lt;&gt;0),"L'impresa ha risposto No alla domanda precedente",""))</f>
        <v/>
      </c>
    </row>
    <row r="50" spans="1:15" x14ac:dyDescent="0.35">
      <c r="A50">
        <v>13</v>
      </c>
      <c r="B50">
        <v>13</v>
      </c>
      <c r="C50">
        <f>+'4_Investimenti'!D52</f>
        <v>0</v>
      </c>
      <c r="G50">
        <v>13</v>
      </c>
      <c r="H50">
        <v>13</v>
      </c>
      <c r="I50" t="str">
        <f>+IF($C$10="Si",C50,"")</f>
        <v/>
      </c>
      <c r="M50">
        <v>13</v>
      </c>
      <c r="N50">
        <v>13</v>
      </c>
      <c r="O50" t="str">
        <f>+IF(AND(OR($C$10="No",$C$10="In corso di pianificazione"),C50&lt;&gt;0),"L'impresa non applica politiche sostenbili","")</f>
        <v/>
      </c>
    </row>
    <row r="51" spans="1:15" x14ac:dyDescent="0.35">
      <c r="A51">
        <v>13</v>
      </c>
      <c r="B51" t="s">
        <v>694</v>
      </c>
      <c r="C51">
        <f>+'4_Investimenti'!E52</f>
        <v>0</v>
      </c>
      <c r="G51">
        <v>13</v>
      </c>
      <c r="H51" t="s">
        <v>694</v>
      </c>
      <c r="I51" t="str">
        <f>+IF($C$10="Si",IF(C50="Si",C51,""),"")</f>
        <v/>
      </c>
      <c r="M51">
        <v>13</v>
      </c>
      <c r="N51" t="s">
        <v>694</v>
      </c>
      <c r="O51" t="str">
        <f>+IF(AND(OR($C$10="No",$C$10="In corso di pianificazione"),C51&lt;&gt;0),"L'impresa non applica politiche sostenbili",IF(AND(C50="No",C51&lt;&gt;0),"L'impresa ha risposto No alla domanda precedente",""))</f>
        <v/>
      </c>
    </row>
    <row r="52" spans="1:15" x14ac:dyDescent="0.35">
      <c r="A52">
        <v>14</v>
      </c>
      <c r="B52">
        <v>14</v>
      </c>
      <c r="C52">
        <f>+'4_Investimenti'!D53</f>
        <v>0</v>
      </c>
      <c r="G52">
        <v>14</v>
      </c>
      <c r="H52">
        <v>14</v>
      </c>
      <c r="I52" t="str">
        <f>+IF($C$10="Si",C52,"")</f>
        <v/>
      </c>
      <c r="M52">
        <v>14</v>
      </c>
      <c r="N52">
        <v>14</v>
      </c>
      <c r="O52" t="str">
        <f>+IF(AND(OR($C$10="No",$C$10="In corso di pianificazione"),C52&lt;&gt;0),"L'impresa non applica politiche sostenbili","")</f>
        <v/>
      </c>
    </row>
    <row r="53" spans="1:15" x14ac:dyDescent="0.35">
      <c r="A53">
        <v>14</v>
      </c>
      <c r="B53" t="s">
        <v>695</v>
      </c>
      <c r="C53">
        <f>+'4_Investimenti'!E53</f>
        <v>0</v>
      </c>
      <c r="G53">
        <v>14</v>
      </c>
      <c r="H53" t="s">
        <v>695</v>
      </c>
      <c r="I53" t="str">
        <f>+IF($C$10="Si",IF(C52="Si",C53,""),"")</f>
        <v/>
      </c>
      <c r="M53">
        <v>14</v>
      </c>
      <c r="N53" t="s">
        <v>695</v>
      </c>
      <c r="O53" t="str">
        <f>+IF(AND(OR($C$10="No",$C$10="In corso di pianificazione"),C53&lt;&gt;0),"L'impresa non applica politiche sostenbili",IF(AND(C52="No",C53&lt;&gt;0),"L'impresa ha risposto No alla domanda precedente",""))</f>
        <v/>
      </c>
    </row>
    <row r="54" spans="1:15" x14ac:dyDescent="0.35">
      <c r="A54">
        <v>15</v>
      </c>
      <c r="B54" t="s">
        <v>618</v>
      </c>
      <c r="C54" t="str">
        <f>+IF('4_Investimenti'!D58="x","SI","NO")</f>
        <v>NO</v>
      </c>
      <c r="G54">
        <v>15</v>
      </c>
      <c r="H54" t="s">
        <v>618</v>
      </c>
      <c r="I54" t="str">
        <f t="shared" ref="I54:I117" si="8">+IF($C$10="Si",C54,"")</f>
        <v/>
      </c>
      <c r="M54">
        <v>15</v>
      </c>
      <c r="N54" t="s">
        <v>618</v>
      </c>
      <c r="O54" t="str">
        <f>+IF(AND(OR($C$10="No",$C$10="In corso di pianificazione"),C54&lt;&gt;"NO"),"L'impresa non applica politiche sostenbili","")</f>
        <v/>
      </c>
    </row>
    <row r="55" spans="1:15" x14ac:dyDescent="0.35">
      <c r="A55">
        <v>15</v>
      </c>
      <c r="B55" t="s">
        <v>619</v>
      </c>
      <c r="C55" t="str">
        <f>+IF('4_Investimenti'!D59="x","SI","NO")</f>
        <v>NO</v>
      </c>
      <c r="G55">
        <v>15</v>
      </c>
      <c r="H55" t="s">
        <v>619</v>
      </c>
      <c r="I55" t="str">
        <f t="shared" si="8"/>
        <v/>
      </c>
      <c r="M55">
        <v>15</v>
      </c>
      <c r="N55" t="s">
        <v>619</v>
      </c>
      <c r="O55" t="str">
        <f t="shared" ref="O55:O61" si="9">+IF(AND(OR($C$10="No",$C$10="In corso di pianificazione"),C55&lt;&gt;"NO"),"L'impresa non applica politiche sostenbili","")</f>
        <v/>
      </c>
    </row>
    <row r="56" spans="1:15" x14ac:dyDescent="0.35">
      <c r="A56">
        <v>15</v>
      </c>
      <c r="B56" t="s">
        <v>620</v>
      </c>
      <c r="C56" t="str">
        <f>+IF('4_Investimenti'!D60="x","SI","NO")</f>
        <v>NO</v>
      </c>
      <c r="G56">
        <v>15</v>
      </c>
      <c r="H56" t="s">
        <v>620</v>
      </c>
      <c r="I56" t="str">
        <f t="shared" si="8"/>
        <v/>
      </c>
      <c r="M56">
        <v>15</v>
      </c>
      <c r="N56" t="s">
        <v>620</v>
      </c>
      <c r="O56" t="str">
        <f t="shared" si="9"/>
        <v/>
      </c>
    </row>
    <row r="57" spans="1:15" x14ac:dyDescent="0.35">
      <c r="A57">
        <v>15</v>
      </c>
      <c r="B57" t="s">
        <v>621</v>
      </c>
      <c r="C57" t="str">
        <f>+IF('4_Investimenti'!D61="x","SI","NO")</f>
        <v>NO</v>
      </c>
      <c r="G57">
        <v>15</v>
      </c>
      <c r="H57" t="s">
        <v>621</v>
      </c>
      <c r="I57" t="str">
        <f t="shared" si="8"/>
        <v/>
      </c>
      <c r="M57">
        <v>15</v>
      </c>
      <c r="N57" t="s">
        <v>621</v>
      </c>
      <c r="O57" t="str">
        <f t="shared" si="9"/>
        <v/>
      </c>
    </row>
    <row r="58" spans="1:15" x14ac:dyDescent="0.35">
      <c r="A58">
        <v>15</v>
      </c>
      <c r="B58" t="s">
        <v>696</v>
      </c>
      <c r="C58" t="str">
        <f>+IF('4_Investimenti'!D62="x","SI","NO")</f>
        <v>NO</v>
      </c>
      <c r="G58">
        <v>15</v>
      </c>
      <c r="H58" t="s">
        <v>696</v>
      </c>
      <c r="I58" t="str">
        <f t="shared" si="8"/>
        <v/>
      </c>
      <c r="M58">
        <v>15</v>
      </c>
      <c r="N58" t="s">
        <v>696</v>
      </c>
      <c r="O58" t="str">
        <f t="shared" si="9"/>
        <v/>
      </c>
    </row>
    <row r="59" spans="1:15" x14ac:dyDescent="0.35">
      <c r="A59">
        <v>15</v>
      </c>
      <c r="B59" t="s">
        <v>697</v>
      </c>
      <c r="C59" t="str">
        <f>+IF('4_Investimenti'!D63="x","SI","NO")</f>
        <v>NO</v>
      </c>
      <c r="G59">
        <v>15</v>
      </c>
      <c r="H59" t="s">
        <v>697</v>
      </c>
      <c r="I59" t="str">
        <f t="shared" si="8"/>
        <v/>
      </c>
      <c r="M59">
        <v>15</v>
      </c>
      <c r="N59" t="s">
        <v>697</v>
      </c>
      <c r="O59" t="str">
        <f t="shared" si="9"/>
        <v/>
      </c>
    </row>
    <row r="60" spans="1:15" x14ac:dyDescent="0.35">
      <c r="A60">
        <v>15</v>
      </c>
      <c r="B60" t="s">
        <v>698</v>
      </c>
      <c r="C60" t="str">
        <f>+IF('4_Investimenti'!D64="x","SI","NO")</f>
        <v>NO</v>
      </c>
      <c r="G60">
        <v>15</v>
      </c>
      <c r="H60" t="s">
        <v>698</v>
      </c>
      <c r="I60" t="str">
        <f t="shared" si="8"/>
        <v/>
      </c>
      <c r="M60">
        <v>15</v>
      </c>
      <c r="N60" t="s">
        <v>698</v>
      </c>
      <c r="O60" t="str">
        <f t="shared" si="9"/>
        <v/>
      </c>
    </row>
    <row r="61" spans="1:15" x14ac:dyDescent="0.35">
      <c r="A61">
        <v>15</v>
      </c>
      <c r="B61" t="s">
        <v>699</v>
      </c>
      <c r="C61" t="str">
        <f>+IF('4_Investimenti'!D65="x","SI","NO")</f>
        <v>NO</v>
      </c>
      <c r="G61">
        <v>15</v>
      </c>
      <c r="H61" t="s">
        <v>699</v>
      </c>
      <c r="I61" t="str">
        <f t="shared" si="8"/>
        <v/>
      </c>
      <c r="M61">
        <v>15</v>
      </c>
      <c r="N61" t="s">
        <v>699</v>
      </c>
      <c r="O61" t="str">
        <f t="shared" si="9"/>
        <v/>
      </c>
    </row>
    <row r="62" spans="1:15" x14ac:dyDescent="0.35">
      <c r="A62">
        <v>15</v>
      </c>
      <c r="B62" t="s">
        <v>700</v>
      </c>
      <c r="C62">
        <f>+'4_Investimenti'!I65</f>
        <v>0</v>
      </c>
      <c r="G62">
        <v>15</v>
      </c>
      <c r="H62" t="s">
        <v>700</v>
      </c>
      <c r="I62" t="str">
        <f t="shared" si="8"/>
        <v/>
      </c>
      <c r="M62">
        <v>15</v>
      </c>
      <c r="N62" t="s">
        <v>700</v>
      </c>
      <c r="O62" t="str">
        <f>+IF(AND(OR($C$10="No",$C$10="In corso di pianificazione"),C62&lt;&gt;0),"L'impresa non applica politiche sostenbili","")</f>
        <v/>
      </c>
    </row>
    <row r="63" spans="1:15" x14ac:dyDescent="0.35">
      <c r="A63">
        <v>15</v>
      </c>
      <c r="B63" t="s">
        <v>701</v>
      </c>
      <c r="C63" t="str">
        <f>+IF('4_Investimenti'!E58="x","SI","NO")</f>
        <v>NO</v>
      </c>
      <c r="G63">
        <v>15</v>
      </c>
      <c r="H63" t="s">
        <v>701</v>
      </c>
      <c r="I63" t="str">
        <f t="shared" si="8"/>
        <v/>
      </c>
      <c r="M63">
        <v>15</v>
      </c>
      <c r="N63" t="s">
        <v>701</v>
      </c>
      <c r="O63" t="str">
        <f>+IF(AND(OR($C$10="No",$C$10="In corso di pianificazione"),C63&lt;&gt;"NO"),"L'impresa non applica politiche sostenbili","")</f>
        <v/>
      </c>
    </row>
    <row r="64" spans="1:15" x14ac:dyDescent="0.35">
      <c r="A64">
        <v>15</v>
      </c>
      <c r="B64" t="s">
        <v>702</v>
      </c>
      <c r="C64" t="str">
        <f>+IF('4_Investimenti'!E59="x","SI","NO")</f>
        <v>NO</v>
      </c>
      <c r="G64">
        <v>15</v>
      </c>
      <c r="H64" t="s">
        <v>702</v>
      </c>
      <c r="I64" t="str">
        <f t="shared" si="8"/>
        <v/>
      </c>
      <c r="M64">
        <v>15</v>
      </c>
      <c r="N64" t="s">
        <v>702</v>
      </c>
      <c r="O64" t="str">
        <f t="shared" ref="O64:O94" si="10">+IF(AND(OR($C$10="No",$C$10="In corso di pianificazione"),C64&lt;&gt;"NO"),"L'impresa non applica politiche sostenbili","")</f>
        <v/>
      </c>
    </row>
    <row r="65" spans="1:15" x14ac:dyDescent="0.35">
      <c r="A65">
        <v>15</v>
      </c>
      <c r="B65" t="s">
        <v>703</v>
      </c>
      <c r="C65" t="str">
        <f>+IF('4_Investimenti'!E60="x","SI","NO")</f>
        <v>NO</v>
      </c>
      <c r="G65">
        <v>15</v>
      </c>
      <c r="H65" t="s">
        <v>703</v>
      </c>
      <c r="I65" t="str">
        <f t="shared" si="8"/>
        <v/>
      </c>
      <c r="M65">
        <v>15</v>
      </c>
      <c r="N65" t="s">
        <v>703</v>
      </c>
      <c r="O65" t="str">
        <f t="shared" si="10"/>
        <v/>
      </c>
    </row>
    <row r="66" spans="1:15" x14ac:dyDescent="0.35">
      <c r="A66">
        <v>15</v>
      </c>
      <c r="B66" t="s">
        <v>704</v>
      </c>
      <c r="C66" t="str">
        <f>+IF('4_Investimenti'!E61="x","SI","NO")</f>
        <v>NO</v>
      </c>
      <c r="G66">
        <v>15</v>
      </c>
      <c r="H66" t="s">
        <v>704</v>
      </c>
      <c r="I66" t="str">
        <f t="shared" si="8"/>
        <v/>
      </c>
      <c r="M66">
        <v>15</v>
      </c>
      <c r="N66" t="s">
        <v>704</v>
      </c>
      <c r="O66" t="str">
        <f t="shared" si="10"/>
        <v/>
      </c>
    </row>
    <row r="67" spans="1:15" x14ac:dyDescent="0.35">
      <c r="A67">
        <v>15</v>
      </c>
      <c r="B67" t="s">
        <v>705</v>
      </c>
      <c r="C67" t="str">
        <f>+IF('4_Investimenti'!E62="x","SI","NO")</f>
        <v>NO</v>
      </c>
      <c r="G67">
        <v>15</v>
      </c>
      <c r="H67" t="s">
        <v>705</v>
      </c>
      <c r="I67" t="str">
        <f t="shared" si="8"/>
        <v/>
      </c>
      <c r="M67">
        <v>15</v>
      </c>
      <c r="N67" t="s">
        <v>705</v>
      </c>
      <c r="O67" t="str">
        <f t="shared" si="10"/>
        <v/>
      </c>
    </row>
    <row r="68" spans="1:15" x14ac:dyDescent="0.35">
      <c r="A68">
        <v>15</v>
      </c>
      <c r="B68" t="s">
        <v>706</v>
      </c>
      <c r="C68" t="str">
        <f>+IF('4_Investimenti'!E63="x","SI","NO")</f>
        <v>NO</v>
      </c>
      <c r="G68">
        <v>15</v>
      </c>
      <c r="H68" t="s">
        <v>706</v>
      </c>
      <c r="I68" t="str">
        <f t="shared" si="8"/>
        <v/>
      </c>
      <c r="M68">
        <v>15</v>
      </c>
      <c r="N68" t="s">
        <v>706</v>
      </c>
      <c r="O68" t="str">
        <f t="shared" si="10"/>
        <v/>
      </c>
    </row>
    <row r="69" spans="1:15" x14ac:dyDescent="0.35">
      <c r="A69">
        <v>15</v>
      </c>
      <c r="B69" t="s">
        <v>707</v>
      </c>
      <c r="C69" t="str">
        <f>+IF('4_Investimenti'!E64="x","SI","NO")</f>
        <v>NO</v>
      </c>
      <c r="G69">
        <v>15</v>
      </c>
      <c r="H69" t="s">
        <v>707</v>
      </c>
      <c r="I69" t="str">
        <f t="shared" si="8"/>
        <v/>
      </c>
      <c r="M69">
        <v>15</v>
      </c>
      <c r="N69" t="s">
        <v>707</v>
      </c>
      <c r="O69" t="str">
        <f t="shared" si="10"/>
        <v/>
      </c>
    </row>
    <row r="70" spans="1:15" x14ac:dyDescent="0.35">
      <c r="A70">
        <v>15</v>
      </c>
      <c r="B70" t="s">
        <v>708</v>
      </c>
      <c r="C70" t="str">
        <f>+IF('4_Investimenti'!E65="x","SI","NO")</f>
        <v>NO</v>
      </c>
      <c r="G70">
        <v>15</v>
      </c>
      <c r="H70" t="s">
        <v>708</v>
      </c>
      <c r="I70" t="str">
        <f t="shared" si="8"/>
        <v/>
      </c>
      <c r="M70">
        <v>15</v>
      </c>
      <c r="N70" t="s">
        <v>708</v>
      </c>
      <c r="O70" t="str">
        <f t="shared" si="10"/>
        <v/>
      </c>
    </row>
    <row r="71" spans="1:15" x14ac:dyDescent="0.35">
      <c r="A71">
        <v>15</v>
      </c>
      <c r="B71" t="s">
        <v>709</v>
      </c>
      <c r="C71" t="str">
        <f>+IF('4_Investimenti'!F58="x","SI","NO")</f>
        <v>NO</v>
      </c>
      <c r="G71">
        <v>15</v>
      </c>
      <c r="H71" t="s">
        <v>709</v>
      </c>
      <c r="I71" t="str">
        <f t="shared" si="8"/>
        <v/>
      </c>
      <c r="M71">
        <v>15</v>
      </c>
      <c r="N71" t="s">
        <v>709</v>
      </c>
      <c r="O71" t="str">
        <f t="shared" si="10"/>
        <v/>
      </c>
    </row>
    <row r="72" spans="1:15" x14ac:dyDescent="0.35">
      <c r="A72">
        <v>15</v>
      </c>
      <c r="B72" t="s">
        <v>710</v>
      </c>
      <c r="C72" t="str">
        <f>+IF('4_Investimenti'!F59="x","SI","NO")</f>
        <v>NO</v>
      </c>
      <c r="G72">
        <v>15</v>
      </c>
      <c r="H72" t="s">
        <v>710</v>
      </c>
      <c r="I72" t="str">
        <f t="shared" si="8"/>
        <v/>
      </c>
      <c r="M72">
        <v>15</v>
      </c>
      <c r="N72" t="s">
        <v>710</v>
      </c>
      <c r="O72" t="str">
        <f t="shared" si="10"/>
        <v/>
      </c>
    </row>
    <row r="73" spans="1:15" x14ac:dyDescent="0.35">
      <c r="A73">
        <v>15</v>
      </c>
      <c r="B73" t="s">
        <v>711</v>
      </c>
      <c r="C73" t="str">
        <f>+IF('4_Investimenti'!F60="x","SI","NO")</f>
        <v>NO</v>
      </c>
      <c r="G73">
        <v>15</v>
      </c>
      <c r="H73" t="s">
        <v>711</v>
      </c>
      <c r="I73" t="str">
        <f t="shared" si="8"/>
        <v/>
      </c>
      <c r="M73">
        <v>15</v>
      </c>
      <c r="N73" t="s">
        <v>711</v>
      </c>
      <c r="O73" t="str">
        <f t="shared" si="10"/>
        <v/>
      </c>
    </row>
    <row r="74" spans="1:15" x14ac:dyDescent="0.35">
      <c r="A74">
        <v>15</v>
      </c>
      <c r="B74" t="s">
        <v>712</v>
      </c>
      <c r="C74" t="str">
        <f>+IF('4_Investimenti'!F61="x","SI","NO")</f>
        <v>NO</v>
      </c>
      <c r="G74">
        <v>15</v>
      </c>
      <c r="H74" t="s">
        <v>712</v>
      </c>
      <c r="I74" t="str">
        <f t="shared" si="8"/>
        <v/>
      </c>
      <c r="M74">
        <v>15</v>
      </c>
      <c r="N74" t="s">
        <v>712</v>
      </c>
      <c r="O74" t="str">
        <f t="shared" si="10"/>
        <v/>
      </c>
    </row>
    <row r="75" spans="1:15" x14ac:dyDescent="0.35">
      <c r="A75">
        <v>15</v>
      </c>
      <c r="B75" t="s">
        <v>713</v>
      </c>
      <c r="C75" t="str">
        <f>+IF('4_Investimenti'!F62="x","SI","NO")</f>
        <v>NO</v>
      </c>
      <c r="G75">
        <v>15</v>
      </c>
      <c r="H75" t="s">
        <v>713</v>
      </c>
      <c r="I75" t="str">
        <f t="shared" si="8"/>
        <v/>
      </c>
      <c r="M75">
        <v>15</v>
      </c>
      <c r="N75" t="s">
        <v>713</v>
      </c>
      <c r="O75" t="str">
        <f t="shared" si="10"/>
        <v/>
      </c>
    </row>
    <row r="76" spans="1:15" x14ac:dyDescent="0.35">
      <c r="A76">
        <v>15</v>
      </c>
      <c r="B76" t="s">
        <v>714</v>
      </c>
      <c r="C76" t="str">
        <f>+IF('4_Investimenti'!F63="x","SI","NO")</f>
        <v>NO</v>
      </c>
      <c r="G76">
        <v>15</v>
      </c>
      <c r="H76" t="s">
        <v>714</v>
      </c>
      <c r="I76" t="str">
        <f t="shared" si="8"/>
        <v/>
      </c>
      <c r="M76">
        <v>15</v>
      </c>
      <c r="N76" t="s">
        <v>714</v>
      </c>
      <c r="O76" t="str">
        <f t="shared" si="10"/>
        <v/>
      </c>
    </row>
    <row r="77" spans="1:15" x14ac:dyDescent="0.35">
      <c r="A77">
        <v>15</v>
      </c>
      <c r="B77" t="s">
        <v>715</v>
      </c>
      <c r="C77" t="str">
        <f>+IF('4_Investimenti'!F64="x","SI","NO")</f>
        <v>NO</v>
      </c>
      <c r="G77">
        <v>15</v>
      </c>
      <c r="H77" t="s">
        <v>715</v>
      </c>
      <c r="I77" t="str">
        <f t="shared" si="8"/>
        <v/>
      </c>
      <c r="M77">
        <v>15</v>
      </c>
      <c r="N77" t="s">
        <v>715</v>
      </c>
      <c r="O77" t="str">
        <f t="shared" si="10"/>
        <v/>
      </c>
    </row>
    <row r="78" spans="1:15" x14ac:dyDescent="0.35">
      <c r="A78">
        <v>15</v>
      </c>
      <c r="B78" t="s">
        <v>716</v>
      </c>
      <c r="C78" t="str">
        <f>+IF('4_Investimenti'!F65="x","SI","NO")</f>
        <v>NO</v>
      </c>
      <c r="G78">
        <v>15</v>
      </c>
      <c r="H78" t="s">
        <v>716</v>
      </c>
      <c r="I78" t="str">
        <f t="shared" si="8"/>
        <v/>
      </c>
      <c r="M78">
        <v>15</v>
      </c>
      <c r="N78" t="s">
        <v>716</v>
      </c>
      <c r="O78" t="str">
        <f t="shared" si="10"/>
        <v/>
      </c>
    </row>
    <row r="79" spans="1:15" x14ac:dyDescent="0.35">
      <c r="A79">
        <v>15</v>
      </c>
      <c r="B79" t="s">
        <v>717</v>
      </c>
      <c r="C79" t="str">
        <f>+IF('4_Investimenti'!G58="x","SI","NO")</f>
        <v>NO</v>
      </c>
      <c r="G79">
        <v>15</v>
      </c>
      <c r="H79" t="s">
        <v>717</v>
      </c>
      <c r="I79" t="str">
        <f t="shared" si="8"/>
        <v/>
      </c>
      <c r="M79">
        <v>15</v>
      </c>
      <c r="N79" t="s">
        <v>717</v>
      </c>
      <c r="O79" t="str">
        <f t="shared" si="10"/>
        <v/>
      </c>
    </row>
    <row r="80" spans="1:15" x14ac:dyDescent="0.35">
      <c r="A80">
        <v>15</v>
      </c>
      <c r="B80" t="s">
        <v>718</v>
      </c>
      <c r="C80" t="str">
        <f>+IF('4_Investimenti'!G59="x","SI","NO")</f>
        <v>NO</v>
      </c>
      <c r="G80">
        <v>15</v>
      </c>
      <c r="H80" t="s">
        <v>718</v>
      </c>
      <c r="I80" t="str">
        <f t="shared" si="8"/>
        <v/>
      </c>
      <c r="M80">
        <v>15</v>
      </c>
      <c r="N80" t="s">
        <v>718</v>
      </c>
      <c r="O80" t="str">
        <f t="shared" si="10"/>
        <v/>
      </c>
    </row>
    <row r="81" spans="1:15" x14ac:dyDescent="0.35">
      <c r="A81">
        <v>15</v>
      </c>
      <c r="B81" t="s">
        <v>719</v>
      </c>
      <c r="C81" t="str">
        <f>+IF('4_Investimenti'!G60="x","SI","NO")</f>
        <v>NO</v>
      </c>
      <c r="G81">
        <v>15</v>
      </c>
      <c r="H81" t="s">
        <v>719</v>
      </c>
      <c r="I81" t="str">
        <f t="shared" si="8"/>
        <v/>
      </c>
      <c r="M81">
        <v>15</v>
      </c>
      <c r="N81" t="s">
        <v>719</v>
      </c>
      <c r="O81" t="str">
        <f t="shared" si="10"/>
        <v/>
      </c>
    </row>
    <row r="82" spans="1:15" x14ac:dyDescent="0.35">
      <c r="A82">
        <v>15</v>
      </c>
      <c r="B82" t="s">
        <v>720</v>
      </c>
      <c r="C82" t="str">
        <f>+IF('4_Investimenti'!G61="x","SI","NO")</f>
        <v>NO</v>
      </c>
      <c r="G82">
        <v>15</v>
      </c>
      <c r="H82" t="s">
        <v>720</v>
      </c>
      <c r="I82" t="str">
        <f t="shared" si="8"/>
        <v/>
      </c>
      <c r="M82">
        <v>15</v>
      </c>
      <c r="N82" t="s">
        <v>720</v>
      </c>
      <c r="O82" t="str">
        <f t="shared" si="10"/>
        <v/>
      </c>
    </row>
    <row r="83" spans="1:15" x14ac:dyDescent="0.35">
      <c r="A83">
        <v>15</v>
      </c>
      <c r="B83" t="s">
        <v>721</v>
      </c>
      <c r="C83" t="str">
        <f>+IF('4_Investimenti'!G62="x","SI","NO")</f>
        <v>NO</v>
      </c>
      <c r="G83">
        <v>15</v>
      </c>
      <c r="H83" t="s">
        <v>721</v>
      </c>
      <c r="I83" t="str">
        <f t="shared" si="8"/>
        <v/>
      </c>
      <c r="M83">
        <v>15</v>
      </c>
      <c r="N83" t="s">
        <v>721</v>
      </c>
      <c r="O83" t="str">
        <f t="shared" si="10"/>
        <v/>
      </c>
    </row>
    <row r="84" spans="1:15" x14ac:dyDescent="0.35">
      <c r="A84">
        <v>15</v>
      </c>
      <c r="B84" t="s">
        <v>722</v>
      </c>
      <c r="C84" t="str">
        <f>+IF('4_Investimenti'!G63="x","SI","NO")</f>
        <v>NO</v>
      </c>
      <c r="G84">
        <v>15</v>
      </c>
      <c r="H84" t="s">
        <v>722</v>
      </c>
      <c r="I84" t="str">
        <f t="shared" si="8"/>
        <v/>
      </c>
      <c r="M84">
        <v>15</v>
      </c>
      <c r="N84" t="s">
        <v>722</v>
      </c>
      <c r="O84" t="str">
        <f t="shared" si="10"/>
        <v/>
      </c>
    </row>
    <row r="85" spans="1:15" x14ac:dyDescent="0.35">
      <c r="A85">
        <v>15</v>
      </c>
      <c r="B85" t="s">
        <v>723</v>
      </c>
      <c r="C85" t="str">
        <f>+IF('4_Investimenti'!G64="x","SI","NO")</f>
        <v>NO</v>
      </c>
      <c r="G85">
        <v>15</v>
      </c>
      <c r="H85" t="s">
        <v>723</v>
      </c>
      <c r="I85" t="str">
        <f t="shared" si="8"/>
        <v/>
      </c>
      <c r="M85">
        <v>15</v>
      </c>
      <c r="N85" t="s">
        <v>723</v>
      </c>
      <c r="O85" t="str">
        <f t="shared" si="10"/>
        <v/>
      </c>
    </row>
    <row r="86" spans="1:15" x14ac:dyDescent="0.35">
      <c r="A86">
        <v>15</v>
      </c>
      <c r="B86" t="s">
        <v>724</v>
      </c>
      <c r="C86" t="str">
        <f>+IF('4_Investimenti'!G65="x","SI","NO")</f>
        <v>NO</v>
      </c>
      <c r="G86">
        <v>15</v>
      </c>
      <c r="H86" t="s">
        <v>724</v>
      </c>
      <c r="I86" t="str">
        <f t="shared" si="8"/>
        <v/>
      </c>
      <c r="M86">
        <v>15</v>
      </c>
      <c r="N86" t="s">
        <v>724</v>
      </c>
      <c r="O86" t="str">
        <f t="shared" si="10"/>
        <v/>
      </c>
    </row>
    <row r="87" spans="1:15" x14ac:dyDescent="0.35">
      <c r="A87">
        <v>15</v>
      </c>
      <c r="B87" t="s">
        <v>725</v>
      </c>
      <c r="C87" t="str">
        <f>+IF('4_Investimenti'!H58="x","SI","NO")</f>
        <v>NO</v>
      </c>
      <c r="G87">
        <v>15</v>
      </c>
      <c r="H87" t="s">
        <v>725</v>
      </c>
      <c r="I87" t="str">
        <f t="shared" si="8"/>
        <v/>
      </c>
      <c r="M87">
        <v>15</v>
      </c>
      <c r="N87" t="s">
        <v>725</v>
      </c>
      <c r="O87" t="str">
        <f t="shared" si="10"/>
        <v/>
      </c>
    </row>
    <row r="88" spans="1:15" x14ac:dyDescent="0.35">
      <c r="A88">
        <v>15</v>
      </c>
      <c r="B88" t="s">
        <v>726</v>
      </c>
      <c r="C88" t="str">
        <f>+IF('4_Investimenti'!H59="x","SI","NO")</f>
        <v>NO</v>
      </c>
      <c r="G88">
        <v>15</v>
      </c>
      <c r="H88" t="s">
        <v>726</v>
      </c>
      <c r="I88" t="str">
        <f t="shared" si="8"/>
        <v/>
      </c>
      <c r="M88">
        <v>15</v>
      </c>
      <c r="N88" t="s">
        <v>726</v>
      </c>
      <c r="O88" t="str">
        <f t="shared" si="10"/>
        <v/>
      </c>
    </row>
    <row r="89" spans="1:15" x14ac:dyDescent="0.35">
      <c r="A89">
        <v>15</v>
      </c>
      <c r="B89" t="s">
        <v>727</v>
      </c>
      <c r="C89" t="str">
        <f>+IF('4_Investimenti'!H60="x","SI","NO")</f>
        <v>NO</v>
      </c>
      <c r="G89">
        <v>15</v>
      </c>
      <c r="H89" t="s">
        <v>727</v>
      </c>
      <c r="I89" t="str">
        <f t="shared" si="8"/>
        <v/>
      </c>
      <c r="M89">
        <v>15</v>
      </c>
      <c r="N89" t="s">
        <v>727</v>
      </c>
      <c r="O89" t="str">
        <f t="shared" si="10"/>
        <v/>
      </c>
    </row>
    <row r="90" spans="1:15" x14ac:dyDescent="0.35">
      <c r="A90">
        <v>15</v>
      </c>
      <c r="B90" t="s">
        <v>728</v>
      </c>
      <c r="C90" t="str">
        <f>+IF('4_Investimenti'!H61="x","SI","NO")</f>
        <v>NO</v>
      </c>
      <c r="G90">
        <v>15</v>
      </c>
      <c r="H90" t="s">
        <v>728</v>
      </c>
      <c r="I90" t="str">
        <f t="shared" si="8"/>
        <v/>
      </c>
      <c r="M90">
        <v>15</v>
      </c>
      <c r="N90" t="s">
        <v>728</v>
      </c>
      <c r="O90" t="str">
        <f t="shared" si="10"/>
        <v/>
      </c>
    </row>
    <row r="91" spans="1:15" x14ac:dyDescent="0.35">
      <c r="A91">
        <v>15</v>
      </c>
      <c r="B91" t="s">
        <v>729</v>
      </c>
      <c r="C91" t="str">
        <f>+IF('4_Investimenti'!H62="x","SI","NO")</f>
        <v>NO</v>
      </c>
      <c r="G91">
        <v>15</v>
      </c>
      <c r="H91" t="s">
        <v>729</v>
      </c>
      <c r="I91" t="str">
        <f t="shared" si="8"/>
        <v/>
      </c>
      <c r="M91">
        <v>15</v>
      </c>
      <c r="N91" t="s">
        <v>729</v>
      </c>
      <c r="O91" t="str">
        <f t="shared" si="10"/>
        <v/>
      </c>
    </row>
    <row r="92" spans="1:15" x14ac:dyDescent="0.35">
      <c r="A92">
        <v>15</v>
      </c>
      <c r="B92" t="s">
        <v>730</v>
      </c>
      <c r="C92" t="str">
        <f>+IF('4_Investimenti'!H63="x","SI","NO")</f>
        <v>NO</v>
      </c>
      <c r="G92">
        <v>15</v>
      </c>
      <c r="H92" t="s">
        <v>730</v>
      </c>
      <c r="I92" t="str">
        <f t="shared" si="8"/>
        <v/>
      </c>
      <c r="M92">
        <v>15</v>
      </c>
      <c r="N92" t="s">
        <v>730</v>
      </c>
      <c r="O92" t="str">
        <f t="shared" si="10"/>
        <v/>
      </c>
    </row>
    <row r="93" spans="1:15" x14ac:dyDescent="0.35">
      <c r="A93">
        <v>15</v>
      </c>
      <c r="B93" t="s">
        <v>731</v>
      </c>
      <c r="C93" t="str">
        <f>+IF('4_Investimenti'!H64="x","SI","NO")</f>
        <v>NO</v>
      </c>
      <c r="G93">
        <v>15</v>
      </c>
      <c r="H93" t="s">
        <v>731</v>
      </c>
      <c r="I93" t="str">
        <f t="shared" si="8"/>
        <v/>
      </c>
      <c r="M93">
        <v>15</v>
      </c>
      <c r="N93" t="s">
        <v>731</v>
      </c>
      <c r="O93" t="str">
        <f t="shared" si="10"/>
        <v/>
      </c>
    </row>
    <row r="94" spans="1:15" x14ac:dyDescent="0.35">
      <c r="A94">
        <v>15</v>
      </c>
      <c r="B94" t="s">
        <v>732</v>
      </c>
      <c r="C94" t="str">
        <f>+IF('4_Investimenti'!H65="x","SI","NO")</f>
        <v>NO</v>
      </c>
      <c r="G94">
        <v>15</v>
      </c>
      <c r="H94" t="s">
        <v>732</v>
      </c>
      <c r="I94" t="str">
        <f t="shared" si="8"/>
        <v/>
      </c>
      <c r="M94">
        <v>15</v>
      </c>
      <c r="N94" t="s">
        <v>732</v>
      </c>
      <c r="O94" t="str">
        <f t="shared" si="10"/>
        <v/>
      </c>
    </row>
    <row r="95" spans="1:15" x14ac:dyDescent="0.35">
      <c r="A95">
        <v>15</v>
      </c>
      <c r="B95" t="s">
        <v>733</v>
      </c>
      <c r="C95">
        <f>+'4_Investimenti'!I58</f>
        <v>0</v>
      </c>
      <c r="G95">
        <v>15</v>
      </c>
      <c r="H95" t="s">
        <v>733</v>
      </c>
      <c r="I95" t="str">
        <f t="shared" si="8"/>
        <v/>
      </c>
      <c r="M95">
        <v>15</v>
      </c>
      <c r="N95" t="s">
        <v>733</v>
      </c>
      <c r="O95" t="str">
        <f>+IF(AND(OR($C$10="No",$C$10="In corso di pianificazione"),C95&lt;&gt;0),"L'impresa non applica politiche sostenbili","")</f>
        <v/>
      </c>
    </row>
    <row r="96" spans="1:15" x14ac:dyDescent="0.35">
      <c r="A96">
        <v>15</v>
      </c>
      <c r="B96" t="s">
        <v>734</v>
      </c>
      <c r="C96">
        <f>+'4_Investimenti'!I59</f>
        <v>0</v>
      </c>
      <c r="G96">
        <v>15</v>
      </c>
      <c r="H96" t="s">
        <v>734</v>
      </c>
      <c r="I96" t="str">
        <f t="shared" si="8"/>
        <v/>
      </c>
      <c r="M96">
        <v>15</v>
      </c>
      <c r="N96" t="s">
        <v>734</v>
      </c>
      <c r="O96" t="str">
        <f t="shared" ref="O96:O101" si="11">+IF(AND(OR($C$10="No",$C$10="In corso di pianificazione"),C96&lt;&gt;0),"L'impresa non applica politiche sostenbili","")</f>
        <v/>
      </c>
    </row>
    <row r="97" spans="1:15" x14ac:dyDescent="0.35">
      <c r="A97">
        <v>15</v>
      </c>
      <c r="B97" t="s">
        <v>735</v>
      </c>
      <c r="C97">
        <f>+'4_Investimenti'!I60</f>
        <v>0</v>
      </c>
      <c r="G97">
        <v>15</v>
      </c>
      <c r="H97" t="s">
        <v>735</v>
      </c>
      <c r="I97" t="str">
        <f t="shared" si="8"/>
        <v/>
      </c>
      <c r="M97">
        <v>15</v>
      </c>
      <c r="N97" t="s">
        <v>735</v>
      </c>
      <c r="O97" t="str">
        <f t="shared" si="11"/>
        <v/>
      </c>
    </row>
    <row r="98" spans="1:15" x14ac:dyDescent="0.35">
      <c r="A98">
        <v>15</v>
      </c>
      <c r="B98" t="s">
        <v>736</v>
      </c>
      <c r="C98">
        <f>+'4_Investimenti'!I61</f>
        <v>0</v>
      </c>
      <c r="G98">
        <v>15</v>
      </c>
      <c r="H98" t="s">
        <v>736</v>
      </c>
      <c r="I98" t="str">
        <f t="shared" si="8"/>
        <v/>
      </c>
      <c r="M98">
        <v>15</v>
      </c>
      <c r="N98" t="s">
        <v>736</v>
      </c>
      <c r="O98" t="str">
        <f t="shared" si="11"/>
        <v/>
      </c>
    </row>
    <row r="99" spans="1:15" x14ac:dyDescent="0.35">
      <c r="A99">
        <v>15</v>
      </c>
      <c r="B99" t="s">
        <v>737</v>
      </c>
      <c r="C99">
        <f>+'4_Investimenti'!I62</f>
        <v>0</v>
      </c>
      <c r="G99">
        <v>15</v>
      </c>
      <c r="H99" t="s">
        <v>737</v>
      </c>
      <c r="I99" t="str">
        <f t="shared" si="8"/>
        <v/>
      </c>
      <c r="M99">
        <v>15</v>
      </c>
      <c r="N99" t="s">
        <v>737</v>
      </c>
      <c r="O99" t="str">
        <f t="shared" si="11"/>
        <v/>
      </c>
    </row>
    <row r="100" spans="1:15" x14ac:dyDescent="0.35">
      <c r="A100">
        <v>15</v>
      </c>
      <c r="B100" t="s">
        <v>738</v>
      </c>
      <c r="C100">
        <f>+'4_Investimenti'!I63</f>
        <v>0</v>
      </c>
      <c r="G100">
        <v>15</v>
      </c>
      <c r="H100" t="s">
        <v>738</v>
      </c>
      <c r="I100" t="str">
        <f t="shared" si="8"/>
        <v/>
      </c>
      <c r="M100">
        <v>15</v>
      </c>
      <c r="N100" t="s">
        <v>738</v>
      </c>
      <c r="O100" t="str">
        <f t="shared" si="11"/>
        <v/>
      </c>
    </row>
    <row r="101" spans="1:15" x14ac:dyDescent="0.35">
      <c r="A101">
        <v>15</v>
      </c>
      <c r="B101" t="s">
        <v>739</v>
      </c>
      <c r="C101">
        <f>+'4_Investimenti'!I64</f>
        <v>0</v>
      </c>
      <c r="G101">
        <v>15</v>
      </c>
      <c r="H101" t="s">
        <v>739</v>
      </c>
      <c r="I101" t="str">
        <f t="shared" si="8"/>
        <v/>
      </c>
      <c r="M101">
        <v>15</v>
      </c>
      <c r="N101" t="s">
        <v>739</v>
      </c>
      <c r="O101" t="str">
        <f t="shared" si="11"/>
        <v/>
      </c>
    </row>
    <row r="102" spans="1:15" x14ac:dyDescent="0.35">
      <c r="A102">
        <v>16</v>
      </c>
      <c r="B102" t="s">
        <v>740</v>
      </c>
      <c r="C102" t="str">
        <f>+IF('4_Investimenti'!D68="x","SI","NO")</f>
        <v>NO</v>
      </c>
      <c r="G102">
        <v>16</v>
      </c>
      <c r="H102" t="s">
        <v>740</v>
      </c>
      <c r="I102" t="str">
        <f t="shared" si="8"/>
        <v/>
      </c>
      <c r="M102">
        <v>16</v>
      </c>
      <c r="N102" t="s">
        <v>740</v>
      </c>
      <c r="O102" t="str">
        <f>+IF(AND(OR($C$10="No",$C$10="In corso di pianificazione"),C102&lt;&gt;"NO"),"L'impresa non applica politiche sostenbili",IF(AND($C$54="No",C102="SI"),"L'impresa ha dichiarato di non adottare la strategia esclusioni",""))</f>
        <v/>
      </c>
    </row>
    <row r="103" spans="1:15" x14ac:dyDescent="0.35">
      <c r="A103">
        <v>16</v>
      </c>
      <c r="B103" t="s">
        <v>741</v>
      </c>
      <c r="C103" t="str">
        <f>+IF('4_Investimenti'!D69="x","SI","NO")</f>
        <v>NO</v>
      </c>
      <c r="G103">
        <v>16</v>
      </c>
      <c r="H103" t="s">
        <v>741</v>
      </c>
      <c r="I103" t="str">
        <f t="shared" si="8"/>
        <v/>
      </c>
      <c r="M103">
        <v>16</v>
      </c>
      <c r="N103" t="s">
        <v>741</v>
      </c>
      <c r="O103" t="str">
        <f t="shared" ref="O103:O115" si="12">+IF(AND(OR($C$10="No",$C$10="In corso di pianificazione"),C103&lt;&gt;"NO"),"L'impresa non applica politiche sostenbili",IF(AND($C$54="No",C103="SI"),"L'impresa ha dichiarato di non adottare la strategia esclusioni",""))</f>
        <v/>
      </c>
    </row>
    <row r="104" spans="1:15" x14ac:dyDescent="0.35">
      <c r="A104">
        <v>16</v>
      </c>
      <c r="B104" t="s">
        <v>742</v>
      </c>
      <c r="C104" t="str">
        <f>+IF('4_Investimenti'!D70="x","SI","NO")</f>
        <v>NO</v>
      </c>
      <c r="G104">
        <v>16</v>
      </c>
      <c r="H104" t="s">
        <v>742</v>
      </c>
      <c r="I104" t="str">
        <f t="shared" si="8"/>
        <v/>
      </c>
      <c r="M104">
        <v>16</v>
      </c>
      <c r="N104" t="s">
        <v>742</v>
      </c>
      <c r="O104" t="str">
        <f t="shared" si="12"/>
        <v/>
      </c>
    </row>
    <row r="105" spans="1:15" x14ac:dyDescent="0.35">
      <c r="A105">
        <v>16</v>
      </c>
      <c r="B105" t="s">
        <v>743</v>
      </c>
      <c r="C105" t="str">
        <f>+IF('4_Investimenti'!D71="x","SI","NO")</f>
        <v>NO</v>
      </c>
      <c r="G105">
        <v>16</v>
      </c>
      <c r="H105" t="s">
        <v>743</v>
      </c>
      <c r="I105" t="str">
        <f t="shared" si="8"/>
        <v/>
      </c>
      <c r="M105">
        <v>16</v>
      </c>
      <c r="N105" t="s">
        <v>743</v>
      </c>
      <c r="O105" t="str">
        <f t="shared" si="12"/>
        <v/>
      </c>
    </row>
    <row r="106" spans="1:15" x14ac:dyDescent="0.35">
      <c r="A106">
        <v>16</v>
      </c>
      <c r="B106" t="s">
        <v>744</v>
      </c>
      <c r="C106" t="str">
        <f>+IF('4_Investimenti'!D72="x","SI","NO")</f>
        <v>NO</v>
      </c>
      <c r="G106">
        <v>16</v>
      </c>
      <c r="H106" t="s">
        <v>744</v>
      </c>
      <c r="I106" t="str">
        <f t="shared" si="8"/>
        <v/>
      </c>
      <c r="M106">
        <v>16</v>
      </c>
      <c r="N106" t="s">
        <v>744</v>
      </c>
      <c r="O106" t="str">
        <f t="shared" si="12"/>
        <v/>
      </c>
    </row>
    <row r="107" spans="1:15" x14ac:dyDescent="0.35">
      <c r="A107">
        <v>16</v>
      </c>
      <c r="B107" t="s">
        <v>745</v>
      </c>
      <c r="C107" t="str">
        <f>+IF('4_Investimenti'!D73="x","SI","NO")</f>
        <v>NO</v>
      </c>
      <c r="G107">
        <v>16</v>
      </c>
      <c r="H107" t="s">
        <v>745</v>
      </c>
      <c r="I107" t="str">
        <f t="shared" si="8"/>
        <v/>
      </c>
      <c r="M107">
        <v>16</v>
      </c>
      <c r="N107" t="s">
        <v>745</v>
      </c>
      <c r="O107" t="str">
        <f t="shared" si="12"/>
        <v/>
      </c>
    </row>
    <row r="108" spans="1:15" x14ac:dyDescent="0.35">
      <c r="A108">
        <v>16</v>
      </c>
      <c r="B108" t="s">
        <v>746</v>
      </c>
      <c r="C108" t="str">
        <f>+IF('4_Investimenti'!D74="x","SI","NO")</f>
        <v>NO</v>
      </c>
      <c r="G108">
        <v>16</v>
      </c>
      <c r="H108" t="s">
        <v>746</v>
      </c>
      <c r="I108" t="str">
        <f t="shared" si="8"/>
        <v/>
      </c>
      <c r="M108">
        <v>16</v>
      </c>
      <c r="N108" t="s">
        <v>746</v>
      </c>
      <c r="O108" t="str">
        <f t="shared" si="12"/>
        <v/>
      </c>
    </row>
    <row r="109" spans="1:15" x14ac:dyDescent="0.35">
      <c r="A109">
        <v>16</v>
      </c>
      <c r="B109" t="s">
        <v>747</v>
      </c>
      <c r="C109" t="str">
        <f>+IF('4_Investimenti'!D75="x","SI","NO")</f>
        <v>NO</v>
      </c>
      <c r="G109">
        <v>16</v>
      </c>
      <c r="H109" t="s">
        <v>747</v>
      </c>
      <c r="I109" t="str">
        <f t="shared" si="8"/>
        <v/>
      </c>
      <c r="M109">
        <v>16</v>
      </c>
      <c r="N109" t="s">
        <v>747</v>
      </c>
      <c r="O109" t="str">
        <f t="shared" si="12"/>
        <v/>
      </c>
    </row>
    <row r="110" spans="1:15" x14ac:dyDescent="0.35">
      <c r="A110">
        <v>16</v>
      </c>
      <c r="B110" t="s">
        <v>748</v>
      </c>
      <c r="C110" t="str">
        <f>+IF('4_Investimenti'!D76="x","SI","NO")</f>
        <v>NO</v>
      </c>
      <c r="G110">
        <v>16</v>
      </c>
      <c r="H110" t="s">
        <v>748</v>
      </c>
      <c r="I110" t="str">
        <f t="shared" si="8"/>
        <v/>
      </c>
      <c r="M110">
        <v>16</v>
      </c>
      <c r="N110" t="s">
        <v>748</v>
      </c>
      <c r="O110" t="str">
        <f t="shared" si="12"/>
        <v/>
      </c>
    </row>
    <row r="111" spans="1:15" x14ac:dyDescent="0.35">
      <c r="A111">
        <v>16</v>
      </c>
      <c r="B111" t="s">
        <v>749</v>
      </c>
      <c r="C111" t="str">
        <f>+IF('4_Investimenti'!D77="x","SI","NO")</f>
        <v>NO</v>
      </c>
      <c r="G111">
        <v>16</v>
      </c>
      <c r="H111" t="s">
        <v>749</v>
      </c>
      <c r="I111" t="str">
        <f t="shared" si="8"/>
        <v/>
      </c>
      <c r="M111">
        <v>16</v>
      </c>
      <c r="N111" t="s">
        <v>749</v>
      </c>
      <c r="O111" t="str">
        <f t="shared" si="12"/>
        <v/>
      </c>
    </row>
    <row r="112" spans="1:15" x14ac:dyDescent="0.35">
      <c r="A112">
        <v>16</v>
      </c>
      <c r="B112" t="s">
        <v>750</v>
      </c>
      <c r="C112" t="str">
        <f>+IF('4_Investimenti'!D78="x","SI","NO")</f>
        <v>NO</v>
      </c>
      <c r="G112">
        <v>16</v>
      </c>
      <c r="H112" t="s">
        <v>750</v>
      </c>
      <c r="I112" t="str">
        <f t="shared" si="8"/>
        <v/>
      </c>
      <c r="M112">
        <v>16</v>
      </c>
      <c r="N112" t="s">
        <v>750</v>
      </c>
      <c r="O112" t="str">
        <f t="shared" si="12"/>
        <v/>
      </c>
    </row>
    <row r="113" spans="1:15" x14ac:dyDescent="0.35">
      <c r="A113">
        <v>16</v>
      </c>
      <c r="B113" t="s">
        <v>751</v>
      </c>
      <c r="C113" t="str">
        <f>+IF('4_Investimenti'!D79="x","SI","NO")</f>
        <v>NO</v>
      </c>
      <c r="G113">
        <v>16</v>
      </c>
      <c r="H113" t="s">
        <v>751</v>
      </c>
      <c r="I113" t="str">
        <f t="shared" si="8"/>
        <v/>
      </c>
      <c r="M113">
        <v>16</v>
      </c>
      <c r="N113" t="s">
        <v>751</v>
      </c>
      <c r="O113" t="str">
        <f t="shared" si="12"/>
        <v/>
      </c>
    </row>
    <row r="114" spans="1:15" x14ac:dyDescent="0.35">
      <c r="A114">
        <v>16</v>
      </c>
      <c r="B114" t="s">
        <v>752</v>
      </c>
      <c r="C114" t="str">
        <f>+IF('4_Investimenti'!D80="x","SI","NO")</f>
        <v>NO</v>
      </c>
      <c r="G114">
        <v>16</v>
      </c>
      <c r="H114" t="s">
        <v>752</v>
      </c>
      <c r="I114" t="str">
        <f t="shared" si="8"/>
        <v/>
      </c>
      <c r="M114">
        <v>16</v>
      </c>
      <c r="N114" t="s">
        <v>752</v>
      </c>
      <c r="O114" t="str">
        <f t="shared" si="12"/>
        <v/>
      </c>
    </row>
    <row r="115" spans="1:15" x14ac:dyDescent="0.35">
      <c r="A115">
        <v>16</v>
      </c>
      <c r="B115" t="s">
        <v>753</v>
      </c>
      <c r="C115" t="str">
        <f>+IF('4_Investimenti'!D81="x","SI","NO")</f>
        <v>NO</v>
      </c>
      <c r="G115">
        <v>16</v>
      </c>
      <c r="H115" t="s">
        <v>753</v>
      </c>
      <c r="I115" t="str">
        <f t="shared" si="8"/>
        <v/>
      </c>
      <c r="M115">
        <v>16</v>
      </c>
      <c r="N115" t="s">
        <v>753</v>
      </c>
      <c r="O115" t="str">
        <f t="shared" si="12"/>
        <v/>
      </c>
    </row>
    <row r="116" spans="1:15" x14ac:dyDescent="0.35">
      <c r="A116">
        <v>16</v>
      </c>
      <c r="B116" t="s">
        <v>754</v>
      </c>
      <c r="C116">
        <f>+'4_Investimenti'!E81</f>
        <v>0</v>
      </c>
      <c r="G116">
        <v>16</v>
      </c>
      <c r="H116" t="s">
        <v>754</v>
      </c>
      <c r="I116" t="str">
        <f t="shared" si="8"/>
        <v/>
      </c>
      <c r="M116">
        <v>16</v>
      </c>
      <c r="N116" t="s">
        <v>754</v>
      </c>
      <c r="O116" t="str">
        <f>+IF(AND(OR($C$10="No",$C$10="In corso di pianificazione"),C116&lt;&gt;0),"L'impresa non applica politiche sostenbili",IF(AND(C115="No",C116&lt;&gt;0),"L'impresa ha risposto No alla domanda precedente",""))</f>
        <v/>
      </c>
    </row>
    <row r="117" spans="1:15" x14ac:dyDescent="0.35">
      <c r="A117">
        <v>17</v>
      </c>
      <c r="B117" t="s">
        <v>755</v>
      </c>
      <c r="C117" t="str">
        <f>+IF('4_Investimenti'!D83="x","SI","NO")</f>
        <v>NO</v>
      </c>
      <c r="G117">
        <v>17</v>
      </c>
      <c r="H117" t="s">
        <v>755</v>
      </c>
      <c r="I117" t="str">
        <f t="shared" si="8"/>
        <v/>
      </c>
      <c r="M117">
        <v>17</v>
      </c>
      <c r="N117" t="s">
        <v>755</v>
      </c>
      <c r="O117" t="str">
        <f>+IF(AND(OR($C$10="No",$C$10="In corso di pianificazione"),C117&lt;&gt;"NO"),"L'impresa non applica politiche sostenbili",IF(AND($C$55="No",C117="SI"),"L'impresa ha dichiarato di non adottare la strategia norms-based screening",""))</f>
        <v/>
      </c>
    </row>
    <row r="118" spans="1:15" x14ac:dyDescent="0.35">
      <c r="A118">
        <v>17</v>
      </c>
      <c r="B118" t="s">
        <v>756</v>
      </c>
      <c r="C118" t="str">
        <f>+IF('4_Investimenti'!D84="x","SI","NO")</f>
        <v>NO</v>
      </c>
      <c r="G118">
        <v>17</v>
      </c>
      <c r="H118" t="s">
        <v>756</v>
      </c>
      <c r="I118" t="str">
        <f t="shared" ref="I118:I181" si="13">+IF($C$10="Si",C118,"")</f>
        <v/>
      </c>
      <c r="M118">
        <v>17</v>
      </c>
      <c r="N118" t="s">
        <v>756</v>
      </c>
      <c r="O118" t="str">
        <f t="shared" ref="O118:O123" si="14">+IF(AND(OR($C$10="No",$C$10="In corso di pianificazione"),C118&lt;&gt;"NO"),"L'impresa non applica politiche sostenbili",IF(AND($C$55="No",C118="SI"),"L'impresa ha dichiarato di non adottare la strategia norms-based screening",""))</f>
        <v/>
      </c>
    </row>
    <row r="119" spans="1:15" x14ac:dyDescent="0.35">
      <c r="A119">
        <v>17</v>
      </c>
      <c r="B119" t="s">
        <v>757</v>
      </c>
      <c r="C119" t="str">
        <f>+IF('4_Investimenti'!D85="x","SI","NO")</f>
        <v>NO</v>
      </c>
      <c r="G119">
        <v>17</v>
      </c>
      <c r="H119" t="s">
        <v>757</v>
      </c>
      <c r="I119" t="str">
        <f t="shared" si="13"/>
        <v/>
      </c>
      <c r="M119">
        <v>17</v>
      </c>
      <c r="N119" t="s">
        <v>757</v>
      </c>
      <c r="O119" t="str">
        <f t="shared" si="14"/>
        <v/>
      </c>
    </row>
    <row r="120" spans="1:15" x14ac:dyDescent="0.35">
      <c r="A120">
        <v>17</v>
      </c>
      <c r="B120" t="s">
        <v>758</v>
      </c>
      <c r="C120" t="str">
        <f>+IF('4_Investimenti'!D86="x","SI","NO")</f>
        <v>NO</v>
      </c>
      <c r="G120">
        <v>17</v>
      </c>
      <c r="H120" t="s">
        <v>758</v>
      </c>
      <c r="I120" t="str">
        <f t="shared" si="13"/>
        <v/>
      </c>
      <c r="M120">
        <v>17</v>
      </c>
      <c r="N120" t="s">
        <v>758</v>
      </c>
      <c r="O120" t="str">
        <f t="shared" si="14"/>
        <v/>
      </c>
    </row>
    <row r="121" spans="1:15" x14ac:dyDescent="0.35">
      <c r="A121">
        <v>17</v>
      </c>
      <c r="B121" t="s">
        <v>759</v>
      </c>
      <c r="C121" t="str">
        <f>+IF('4_Investimenti'!D87="x","SI","NO")</f>
        <v>NO</v>
      </c>
      <c r="G121">
        <v>17</v>
      </c>
      <c r="H121" t="s">
        <v>759</v>
      </c>
      <c r="I121" t="str">
        <f t="shared" si="13"/>
        <v/>
      </c>
      <c r="M121">
        <v>17</v>
      </c>
      <c r="N121" t="s">
        <v>759</v>
      </c>
      <c r="O121" t="str">
        <f t="shared" si="14"/>
        <v/>
      </c>
    </row>
    <row r="122" spans="1:15" x14ac:dyDescent="0.35">
      <c r="A122">
        <v>17</v>
      </c>
      <c r="B122" t="s">
        <v>760</v>
      </c>
      <c r="C122" t="str">
        <f>+IF('4_Investimenti'!D88="x","SI","NO")</f>
        <v>NO</v>
      </c>
      <c r="G122">
        <v>17</v>
      </c>
      <c r="H122" t="s">
        <v>760</v>
      </c>
      <c r="I122" t="str">
        <f t="shared" si="13"/>
        <v/>
      </c>
      <c r="M122">
        <v>17</v>
      </c>
      <c r="N122" t="s">
        <v>760</v>
      </c>
      <c r="O122" t="str">
        <f t="shared" si="14"/>
        <v/>
      </c>
    </row>
    <row r="123" spans="1:15" x14ac:dyDescent="0.35">
      <c r="A123">
        <v>17</v>
      </c>
      <c r="B123" t="s">
        <v>761</v>
      </c>
      <c r="C123" t="str">
        <f>+IF('4_Investimenti'!D89="x","SI","NO")</f>
        <v>NO</v>
      </c>
      <c r="G123">
        <v>17</v>
      </c>
      <c r="H123" t="s">
        <v>761</v>
      </c>
      <c r="I123" t="str">
        <f t="shared" si="13"/>
        <v/>
      </c>
      <c r="M123">
        <v>17</v>
      </c>
      <c r="N123" t="s">
        <v>761</v>
      </c>
      <c r="O123" t="str">
        <f t="shared" si="14"/>
        <v/>
      </c>
    </row>
    <row r="124" spans="1:15" x14ac:dyDescent="0.35">
      <c r="A124">
        <v>17</v>
      </c>
      <c r="B124" t="s">
        <v>762</v>
      </c>
      <c r="C124">
        <f>+'4_Investimenti'!E89</f>
        <v>0</v>
      </c>
      <c r="G124">
        <v>17</v>
      </c>
      <c r="H124" t="s">
        <v>762</v>
      </c>
      <c r="I124" t="str">
        <f t="shared" si="13"/>
        <v/>
      </c>
      <c r="M124">
        <v>17</v>
      </c>
      <c r="N124" t="s">
        <v>762</v>
      </c>
      <c r="O124" t="str">
        <f>+IF(AND(OR($C$10="No",$C$10="In corso di pianificazione"),C124&lt;&gt;0),"L'impresa non applica politiche sostenbili",IF(AND(C123="No",C124&lt;&gt;0),"L'impresa ha risposto No alla domanda precedente",""))</f>
        <v/>
      </c>
    </row>
    <row r="125" spans="1:15" x14ac:dyDescent="0.35">
      <c r="A125">
        <v>18</v>
      </c>
      <c r="B125" t="s">
        <v>632</v>
      </c>
      <c r="C125" t="str">
        <f>+IF('4_Investimenti'!D91="x","SI","NO")</f>
        <v>NO</v>
      </c>
      <c r="G125">
        <v>18</v>
      </c>
      <c r="H125" t="s">
        <v>632</v>
      </c>
      <c r="I125" t="str">
        <f t="shared" si="13"/>
        <v/>
      </c>
      <c r="M125">
        <v>18</v>
      </c>
      <c r="N125" t="s">
        <v>632</v>
      </c>
      <c r="O125" t="str">
        <f>+IF(AND(OR($C$10="No",$C$10="In corso di pianificazione"),C125&lt;&gt;"NO"),"L'impresa non applica politiche sostenbili",IF(AND($C$56="No",C125="SI"),"L'impresa ha dichiarato di non adottare la strategia best in class",""))</f>
        <v/>
      </c>
    </row>
    <row r="126" spans="1:15" x14ac:dyDescent="0.35">
      <c r="A126">
        <v>18</v>
      </c>
      <c r="B126" t="s">
        <v>633</v>
      </c>
      <c r="C126" t="str">
        <f>+IF('4_Investimenti'!D92="x","SI","NO")</f>
        <v>NO</v>
      </c>
      <c r="G126">
        <v>18</v>
      </c>
      <c r="H126" t="s">
        <v>633</v>
      </c>
      <c r="I126" t="str">
        <f t="shared" si="13"/>
        <v/>
      </c>
      <c r="M126">
        <v>18</v>
      </c>
      <c r="N126" t="s">
        <v>633</v>
      </c>
      <c r="O126" t="str">
        <f t="shared" ref="O126:O131" si="15">+IF(AND(OR($C$10="No",$C$10="In corso di pianificazione"),C126&lt;&gt;"NO"),"L'impresa non applica politiche sostenbili",IF(AND($C$56="No",C126="SI"),"L'impresa ha dichiarato di non adottare la strategia best in class",""))</f>
        <v/>
      </c>
    </row>
    <row r="127" spans="1:15" x14ac:dyDescent="0.35">
      <c r="A127">
        <v>18</v>
      </c>
      <c r="B127" t="s">
        <v>634</v>
      </c>
      <c r="C127" t="str">
        <f>+IF('4_Investimenti'!D93="x","SI","NO")</f>
        <v>NO</v>
      </c>
      <c r="G127">
        <v>18</v>
      </c>
      <c r="H127" t="s">
        <v>634</v>
      </c>
      <c r="I127" t="str">
        <f t="shared" si="13"/>
        <v/>
      </c>
      <c r="M127">
        <v>18</v>
      </c>
      <c r="N127" t="s">
        <v>634</v>
      </c>
      <c r="O127" t="str">
        <f t="shared" si="15"/>
        <v/>
      </c>
    </row>
    <row r="128" spans="1:15" x14ac:dyDescent="0.35">
      <c r="A128">
        <v>18</v>
      </c>
      <c r="B128" t="s">
        <v>635</v>
      </c>
      <c r="C128" t="str">
        <f>+IF('4_Investimenti'!D94="x","SI","NO")</f>
        <v>NO</v>
      </c>
      <c r="G128">
        <v>18</v>
      </c>
      <c r="H128" t="s">
        <v>635</v>
      </c>
      <c r="I128" t="str">
        <f t="shared" si="13"/>
        <v/>
      </c>
      <c r="M128">
        <v>18</v>
      </c>
      <c r="N128" t="s">
        <v>635</v>
      </c>
      <c r="O128" t="str">
        <f t="shared" si="15"/>
        <v/>
      </c>
    </row>
    <row r="129" spans="1:15" x14ac:dyDescent="0.35">
      <c r="A129">
        <v>18</v>
      </c>
      <c r="B129" t="s">
        <v>763</v>
      </c>
      <c r="C129" t="str">
        <f>+IF('4_Investimenti'!D95="x","SI","NO")</f>
        <v>NO</v>
      </c>
      <c r="G129">
        <v>18</v>
      </c>
      <c r="H129" t="s">
        <v>763</v>
      </c>
      <c r="I129" t="str">
        <f t="shared" si="13"/>
        <v/>
      </c>
      <c r="M129">
        <v>18</v>
      </c>
      <c r="N129" t="s">
        <v>763</v>
      </c>
      <c r="O129" t="str">
        <f t="shared" si="15"/>
        <v/>
      </c>
    </row>
    <row r="130" spans="1:15" x14ac:dyDescent="0.35">
      <c r="A130">
        <v>18</v>
      </c>
      <c r="B130" t="s">
        <v>764</v>
      </c>
      <c r="C130" t="str">
        <f>+IF('4_Investimenti'!D96="x","SI","NO")</f>
        <v>NO</v>
      </c>
      <c r="G130">
        <v>18</v>
      </c>
      <c r="H130" t="s">
        <v>764</v>
      </c>
      <c r="I130" t="str">
        <f t="shared" si="13"/>
        <v/>
      </c>
      <c r="M130">
        <v>18</v>
      </c>
      <c r="N130" t="s">
        <v>764</v>
      </c>
      <c r="O130" t="str">
        <f t="shared" si="15"/>
        <v/>
      </c>
    </row>
    <row r="131" spans="1:15" x14ac:dyDescent="0.35">
      <c r="A131">
        <v>18</v>
      </c>
      <c r="B131" t="s">
        <v>765</v>
      </c>
      <c r="C131" t="str">
        <f>+IF('4_Investimenti'!D97="x","SI","NO")</f>
        <v>NO</v>
      </c>
      <c r="G131">
        <v>18</v>
      </c>
      <c r="H131" t="s">
        <v>765</v>
      </c>
      <c r="I131" t="str">
        <f t="shared" si="13"/>
        <v/>
      </c>
      <c r="M131">
        <v>18</v>
      </c>
      <c r="N131" t="s">
        <v>765</v>
      </c>
      <c r="O131" t="str">
        <f t="shared" si="15"/>
        <v/>
      </c>
    </row>
    <row r="132" spans="1:15" x14ac:dyDescent="0.35">
      <c r="A132">
        <v>18</v>
      </c>
      <c r="B132" t="s">
        <v>766</v>
      </c>
      <c r="C132">
        <f>+'4_Investimenti'!E97</f>
        <v>0</v>
      </c>
      <c r="G132">
        <v>18</v>
      </c>
      <c r="H132" t="s">
        <v>766</v>
      </c>
      <c r="I132" t="str">
        <f t="shared" si="13"/>
        <v/>
      </c>
      <c r="M132">
        <v>18</v>
      </c>
      <c r="N132" t="s">
        <v>766</v>
      </c>
      <c r="O132" t="str">
        <f>+IF(AND(OR($C$10="No",$C$10="In corso di pianificazione"),C132&lt;&gt;0),"L'impresa non applica politiche sostenbili",IF(AND(C131="No",C132&lt;&gt;0),"L'impresa ha risposto No alla domanda precedente",""))</f>
        <v/>
      </c>
    </row>
    <row r="133" spans="1:15" x14ac:dyDescent="0.35">
      <c r="A133">
        <v>19</v>
      </c>
      <c r="B133" t="s">
        <v>636</v>
      </c>
      <c r="C133" t="str">
        <f>+IF('4_Investimenti'!D99="x","SI","NO")</f>
        <v>NO</v>
      </c>
      <c r="G133">
        <v>19</v>
      </c>
      <c r="H133" t="s">
        <v>636</v>
      </c>
      <c r="I133" t="str">
        <f t="shared" si="13"/>
        <v/>
      </c>
      <c r="M133">
        <v>19</v>
      </c>
      <c r="N133" t="s">
        <v>636</v>
      </c>
      <c r="O133" t="str">
        <f>+IF(AND(OR($C$10="No",$C$10="In corso di pianificazione"),C133&lt;&gt;"NO"),"L'impresa non applica politiche sostenbili",IF(AND($C$57="No",C133="SI"),"L'impresa ha dichiarato di non adottare la strategia investimenti tematici",""))</f>
        <v/>
      </c>
    </row>
    <row r="134" spans="1:15" x14ac:dyDescent="0.35">
      <c r="A134">
        <v>19</v>
      </c>
      <c r="B134" t="s">
        <v>637</v>
      </c>
      <c r="C134" t="str">
        <f>+IF('4_Investimenti'!D100="x","SI","NO")</f>
        <v>NO</v>
      </c>
      <c r="G134">
        <v>19</v>
      </c>
      <c r="H134" t="s">
        <v>637</v>
      </c>
      <c r="I134" t="str">
        <f t="shared" si="13"/>
        <v/>
      </c>
      <c r="M134">
        <v>19</v>
      </c>
      <c r="N134" t="s">
        <v>637</v>
      </c>
      <c r="O134" t="str">
        <f t="shared" ref="O134:O145" si="16">+IF(AND(OR($C$10="No",$C$10="In corso di pianificazione"),C134&lt;&gt;"NO"),"L'impresa non applica politiche sostenbili",IF(AND($C$57="No",C134="SI"),"L'impresa ha dichiarato di non adottare la strategia investimenti tematici",""))</f>
        <v/>
      </c>
    </row>
    <row r="135" spans="1:15" x14ac:dyDescent="0.35">
      <c r="A135">
        <v>19</v>
      </c>
      <c r="B135" t="s">
        <v>638</v>
      </c>
      <c r="C135" t="str">
        <f>+IF('4_Investimenti'!D101="x","SI","NO")</f>
        <v>NO</v>
      </c>
      <c r="G135">
        <v>19</v>
      </c>
      <c r="H135" t="s">
        <v>638</v>
      </c>
      <c r="I135" t="str">
        <f t="shared" si="13"/>
        <v/>
      </c>
      <c r="M135">
        <v>19</v>
      </c>
      <c r="N135" t="s">
        <v>638</v>
      </c>
      <c r="O135" t="str">
        <f t="shared" si="16"/>
        <v/>
      </c>
    </row>
    <row r="136" spans="1:15" x14ac:dyDescent="0.35">
      <c r="A136">
        <v>19</v>
      </c>
      <c r="B136" t="s">
        <v>639</v>
      </c>
      <c r="C136" t="str">
        <f>+IF('4_Investimenti'!D102="x","SI","NO")</f>
        <v>NO</v>
      </c>
      <c r="G136">
        <v>19</v>
      </c>
      <c r="H136" t="s">
        <v>639</v>
      </c>
      <c r="I136" t="str">
        <f t="shared" si="13"/>
        <v/>
      </c>
      <c r="M136">
        <v>19</v>
      </c>
      <c r="N136" t="s">
        <v>639</v>
      </c>
      <c r="O136" t="str">
        <f t="shared" si="16"/>
        <v/>
      </c>
    </row>
    <row r="137" spans="1:15" x14ac:dyDescent="0.35">
      <c r="A137">
        <v>19</v>
      </c>
      <c r="B137" t="s">
        <v>640</v>
      </c>
      <c r="C137" t="str">
        <f>+IF('4_Investimenti'!D103="x","SI","NO")</f>
        <v>NO</v>
      </c>
      <c r="G137">
        <v>19</v>
      </c>
      <c r="H137" t="s">
        <v>640</v>
      </c>
      <c r="I137" t="str">
        <f t="shared" si="13"/>
        <v/>
      </c>
      <c r="M137">
        <v>19</v>
      </c>
      <c r="N137" t="s">
        <v>640</v>
      </c>
      <c r="O137" t="str">
        <f t="shared" si="16"/>
        <v/>
      </c>
    </row>
    <row r="138" spans="1:15" x14ac:dyDescent="0.35">
      <c r="A138">
        <v>19</v>
      </c>
      <c r="B138" t="s">
        <v>641</v>
      </c>
      <c r="C138" t="str">
        <f>+IF('4_Investimenti'!D104="x","SI","NO")</f>
        <v>NO</v>
      </c>
      <c r="G138">
        <v>19</v>
      </c>
      <c r="H138" t="s">
        <v>641</v>
      </c>
      <c r="I138" t="str">
        <f t="shared" si="13"/>
        <v/>
      </c>
      <c r="M138">
        <v>19</v>
      </c>
      <c r="N138" t="s">
        <v>641</v>
      </c>
      <c r="O138" t="str">
        <f t="shared" si="16"/>
        <v/>
      </c>
    </row>
    <row r="139" spans="1:15" x14ac:dyDescent="0.35">
      <c r="A139">
        <v>19</v>
      </c>
      <c r="B139" t="s">
        <v>642</v>
      </c>
      <c r="C139" t="str">
        <f>+IF('4_Investimenti'!D105="x","SI","NO")</f>
        <v>NO</v>
      </c>
      <c r="G139">
        <v>19</v>
      </c>
      <c r="H139" t="s">
        <v>642</v>
      </c>
      <c r="I139" t="str">
        <f t="shared" si="13"/>
        <v/>
      </c>
      <c r="M139">
        <v>19</v>
      </c>
      <c r="N139" t="s">
        <v>642</v>
      </c>
      <c r="O139" t="str">
        <f t="shared" si="16"/>
        <v/>
      </c>
    </row>
    <row r="140" spans="1:15" x14ac:dyDescent="0.35">
      <c r="A140">
        <v>19</v>
      </c>
      <c r="B140" t="s">
        <v>643</v>
      </c>
      <c r="C140" t="str">
        <f>+IF('4_Investimenti'!D106="x","SI","NO")</f>
        <v>NO</v>
      </c>
      <c r="G140">
        <v>19</v>
      </c>
      <c r="H140" t="s">
        <v>643</v>
      </c>
      <c r="I140" t="str">
        <f t="shared" si="13"/>
        <v/>
      </c>
      <c r="M140">
        <v>19</v>
      </c>
      <c r="N140" t="s">
        <v>643</v>
      </c>
      <c r="O140" t="str">
        <f t="shared" si="16"/>
        <v/>
      </c>
    </row>
    <row r="141" spans="1:15" x14ac:dyDescent="0.35">
      <c r="A141">
        <v>19</v>
      </c>
      <c r="B141" t="s">
        <v>767</v>
      </c>
      <c r="C141" t="str">
        <f>+IF('4_Investimenti'!D107="x","SI","NO")</f>
        <v>NO</v>
      </c>
      <c r="G141">
        <v>19</v>
      </c>
      <c r="H141" t="s">
        <v>767</v>
      </c>
      <c r="I141" t="str">
        <f t="shared" si="13"/>
        <v/>
      </c>
      <c r="M141">
        <v>19</v>
      </c>
      <c r="N141" t="s">
        <v>767</v>
      </c>
      <c r="O141" t="str">
        <f t="shared" si="16"/>
        <v/>
      </c>
    </row>
    <row r="142" spans="1:15" x14ac:dyDescent="0.35">
      <c r="A142">
        <v>19</v>
      </c>
      <c r="B142" t="s">
        <v>768</v>
      </c>
      <c r="C142" t="str">
        <f>+IF('4_Investimenti'!D108="x","SI","NO")</f>
        <v>NO</v>
      </c>
      <c r="G142">
        <v>19</v>
      </c>
      <c r="H142" t="s">
        <v>768</v>
      </c>
      <c r="I142" t="str">
        <f t="shared" si="13"/>
        <v/>
      </c>
      <c r="M142">
        <v>19</v>
      </c>
      <c r="N142" t="s">
        <v>768</v>
      </c>
      <c r="O142" t="str">
        <f t="shared" si="16"/>
        <v/>
      </c>
    </row>
    <row r="143" spans="1:15" x14ac:dyDescent="0.35">
      <c r="A143">
        <v>19</v>
      </c>
      <c r="B143" t="s">
        <v>769</v>
      </c>
      <c r="C143" t="str">
        <f>+IF('4_Investimenti'!D109="x","SI","NO")</f>
        <v>NO</v>
      </c>
      <c r="G143">
        <v>19</v>
      </c>
      <c r="H143" t="s">
        <v>769</v>
      </c>
      <c r="I143" t="str">
        <f t="shared" si="13"/>
        <v/>
      </c>
      <c r="M143">
        <v>19</v>
      </c>
      <c r="N143" t="s">
        <v>769</v>
      </c>
      <c r="O143" t="str">
        <f t="shared" si="16"/>
        <v/>
      </c>
    </row>
    <row r="144" spans="1:15" x14ac:dyDescent="0.35">
      <c r="A144">
        <v>19</v>
      </c>
      <c r="B144" t="s">
        <v>770</v>
      </c>
      <c r="C144" t="str">
        <f>+IF('4_Investimenti'!D110="x","SI","NO")</f>
        <v>NO</v>
      </c>
      <c r="G144">
        <v>19</v>
      </c>
      <c r="H144" t="s">
        <v>770</v>
      </c>
      <c r="I144" t="str">
        <f t="shared" si="13"/>
        <v/>
      </c>
      <c r="M144">
        <v>19</v>
      </c>
      <c r="N144" t="s">
        <v>770</v>
      </c>
      <c r="O144" t="str">
        <f t="shared" si="16"/>
        <v/>
      </c>
    </row>
    <row r="145" spans="1:15" x14ac:dyDescent="0.35">
      <c r="A145">
        <v>19</v>
      </c>
      <c r="B145" t="s">
        <v>771</v>
      </c>
      <c r="C145" t="str">
        <f>+IF('4_Investimenti'!D111="x","SI","NO")</f>
        <v>NO</v>
      </c>
      <c r="G145">
        <v>19</v>
      </c>
      <c r="H145" t="s">
        <v>771</v>
      </c>
      <c r="I145" t="str">
        <f t="shared" si="13"/>
        <v/>
      </c>
      <c r="M145">
        <v>19</v>
      </c>
      <c r="N145" t="s">
        <v>771</v>
      </c>
      <c r="O145" t="str">
        <f t="shared" si="16"/>
        <v/>
      </c>
    </row>
    <row r="146" spans="1:15" x14ac:dyDescent="0.35">
      <c r="A146">
        <v>19</v>
      </c>
      <c r="B146" t="s">
        <v>772</v>
      </c>
      <c r="C146">
        <f>+'4_Investimenti'!E111</f>
        <v>0</v>
      </c>
      <c r="G146">
        <v>19</v>
      </c>
      <c r="H146" t="s">
        <v>772</v>
      </c>
      <c r="I146" t="str">
        <f t="shared" si="13"/>
        <v/>
      </c>
      <c r="M146">
        <v>19</v>
      </c>
      <c r="N146" t="s">
        <v>772</v>
      </c>
      <c r="O146" t="str">
        <f>+IF(AND(OR($C$10="No",$C$10="In corso di pianificazione"),C146&lt;&gt;0),"L'impresa non applica politiche sostenbili",IF(AND(C145="No",C146&lt;&gt;0),"L'impresa ha risposto No alla domanda precedente",""))</f>
        <v/>
      </c>
    </row>
    <row r="147" spans="1:15" x14ac:dyDescent="0.35">
      <c r="A147">
        <v>20</v>
      </c>
      <c r="B147" t="s">
        <v>645</v>
      </c>
      <c r="C147" t="str">
        <f>+IF('4_Investimenti'!D113="x","SI","NO")</f>
        <v>NO</v>
      </c>
      <c r="G147">
        <v>20</v>
      </c>
      <c r="H147" t="s">
        <v>645</v>
      </c>
      <c r="I147" t="str">
        <f t="shared" si="13"/>
        <v/>
      </c>
      <c r="M147">
        <v>20</v>
      </c>
      <c r="N147" t="s">
        <v>645</v>
      </c>
      <c r="O147" t="str">
        <f>+IF(AND(OR($C$10="No",$C$10="In corso di pianificazione"),C147&lt;&gt;"NO"),"L'impresa non applica politiche sostenbili",IF(AND($C$59="No",C147="SI"),"L'impresa ha dichiarato di non adottare la strategia engagement",""))</f>
        <v/>
      </c>
    </row>
    <row r="148" spans="1:15" x14ac:dyDescent="0.35">
      <c r="A148">
        <v>20</v>
      </c>
      <c r="B148" t="s">
        <v>646</v>
      </c>
      <c r="C148" t="str">
        <f>+IF('4_Investimenti'!D114="x","SI","NO")</f>
        <v>NO</v>
      </c>
      <c r="G148">
        <v>20</v>
      </c>
      <c r="H148" t="s">
        <v>646</v>
      </c>
      <c r="I148" t="str">
        <f t="shared" si="13"/>
        <v/>
      </c>
      <c r="M148">
        <v>20</v>
      </c>
      <c r="N148" t="s">
        <v>646</v>
      </c>
      <c r="O148" t="str">
        <f t="shared" ref="O148:O149" si="17">+IF(AND(OR($C$10="No",$C$10="In corso di pianificazione"),C148&lt;&gt;"NO"),"L'impresa non applica politiche sostenbili",IF(AND($C$59="No",C148="SI"),"L'impresa ha dichiarato di non adottare la strategia engagement",""))</f>
        <v/>
      </c>
    </row>
    <row r="149" spans="1:15" x14ac:dyDescent="0.35">
      <c r="A149">
        <v>20</v>
      </c>
      <c r="B149" t="s">
        <v>647</v>
      </c>
      <c r="C149" t="str">
        <f>+IF('4_Investimenti'!D115="x","SI","NO")</f>
        <v>NO</v>
      </c>
      <c r="G149">
        <v>20</v>
      </c>
      <c r="H149" t="s">
        <v>647</v>
      </c>
      <c r="I149" t="str">
        <f t="shared" si="13"/>
        <v/>
      </c>
      <c r="M149">
        <v>20</v>
      </c>
      <c r="N149" t="s">
        <v>647</v>
      </c>
      <c r="O149" t="str">
        <f t="shared" si="17"/>
        <v/>
      </c>
    </row>
    <row r="150" spans="1:15" x14ac:dyDescent="0.35">
      <c r="A150">
        <v>20</v>
      </c>
      <c r="B150" t="s">
        <v>773</v>
      </c>
      <c r="C150">
        <f>+'4_Investimenti'!E115</f>
        <v>0</v>
      </c>
      <c r="G150">
        <v>20</v>
      </c>
      <c r="H150" t="s">
        <v>773</v>
      </c>
      <c r="I150" t="str">
        <f t="shared" si="13"/>
        <v/>
      </c>
      <c r="M150">
        <v>20</v>
      </c>
      <c r="N150" t="s">
        <v>773</v>
      </c>
      <c r="O150" t="str">
        <f>+IF(AND(OR($C$10="No",$C$10="In corso di pianificazione"),C150&lt;&gt;0),"L'impresa non applica politiche sostenbili",IF(AND(C149="No",C150&lt;&gt;0),"L'impresa ha risposto No alla domanda precedente",""))</f>
        <v/>
      </c>
    </row>
    <row r="151" spans="1:15" x14ac:dyDescent="0.35">
      <c r="A151">
        <v>21</v>
      </c>
      <c r="B151" t="s">
        <v>649</v>
      </c>
      <c r="C151" t="str">
        <f>+IF('4_Investimenti'!D117="x","SI","NO")</f>
        <v>NO</v>
      </c>
      <c r="G151">
        <v>21</v>
      </c>
      <c r="H151" t="s">
        <v>649</v>
      </c>
      <c r="I151" t="str">
        <f t="shared" si="13"/>
        <v/>
      </c>
      <c r="M151">
        <v>21</v>
      </c>
      <c r="N151" t="s">
        <v>649</v>
      </c>
      <c r="O151" t="str">
        <f>+IF(AND(OR($C$10="No",$C$10="In corso di pianificazione"),C151&lt;&gt;"NO"),"L'impresa non applica politiche sostenbili",IF(AND($C$60="No",C151="SI"),"L'impresa ha dichiarato di non adottare la strategia impact investing",""))</f>
        <v/>
      </c>
    </row>
    <row r="152" spans="1:15" x14ac:dyDescent="0.35">
      <c r="A152">
        <v>21</v>
      </c>
      <c r="B152" t="s">
        <v>650</v>
      </c>
      <c r="C152" t="str">
        <f>+IF('4_Investimenti'!D118="x","SI","NO")</f>
        <v>NO</v>
      </c>
      <c r="G152">
        <v>21</v>
      </c>
      <c r="H152" t="s">
        <v>650</v>
      </c>
      <c r="I152" t="str">
        <f t="shared" si="13"/>
        <v/>
      </c>
      <c r="M152">
        <v>21</v>
      </c>
      <c r="N152" t="s">
        <v>650</v>
      </c>
      <c r="O152" t="str">
        <f t="shared" ref="O152:O161" si="18">+IF(AND(OR($C$10="No",$C$10="In corso di pianificazione"),C152&lt;&gt;"NO"),"L'impresa non applica politiche sostenbili",IF(AND($C$60="No",C152="SI"),"L'impresa ha dichiarato di non adottare la strategia impact investing",""))</f>
        <v/>
      </c>
    </row>
    <row r="153" spans="1:15" x14ac:dyDescent="0.35">
      <c r="A153">
        <v>21</v>
      </c>
      <c r="B153" t="s">
        <v>651</v>
      </c>
      <c r="C153" t="str">
        <f>+IF('4_Investimenti'!D119="x","SI","NO")</f>
        <v>NO</v>
      </c>
      <c r="G153">
        <v>21</v>
      </c>
      <c r="H153" t="s">
        <v>651</v>
      </c>
      <c r="I153" t="str">
        <f t="shared" si="13"/>
        <v/>
      </c>
      <c r="M153">
        <v>21</v>
      </c>
      <c r="N153" t="s">
        <v>651</v>
      </c>
      <c r="O153" t="str">
        <f t="shared" si="18"/>
        <v/>
      </c>
    </row>
    <row r="154" spans="1:15" x14ac:dyDescent="0.35">
      <c r="A154">
        <v>21</v>
      </c>
      <c r="B154" t="s">
        <v>652</v>
      </c>
      <c r="C154" t="str">
        <f>+IF('4_Investimenti'!D120="x","SI","NO")</f>
        <v>NO</v>
      </c>
      <c r="G154">
        <v>21</v>
      </c>
      <c r="H154" t="s">
        <v>652</v>
      </c>
      <c r="I154" t="str">
        <f t="shared" si="13"/>
        <v/>
      </c>
      <c r="M154">
        <v>21</v>
      </c>
      <c r="N154" t="s">
        <v>652</v>
      </c>
      <c r="O154" t="str">
        <f t="shared" si="18"/>
        <v/>
      </c>
    </row>
    <row r="155" spans="1:15" x14ac:dyDescent="0.35">
      <c r="A155">
        <v>21</v>
      </c>
      <c r="B155" t="s">
        <v>653</v>
      </c>
      <c r="C155" t="str">
        <f>+IF('4_Investimenti'!D121="x","SI","NO")</f>
        <v>NO</v>
      </c>
      <c r="G155">
        <v>21</v>
      </c>
      <c r="H155" t="s">
        <v>653</v>
      </c>
      <c r="I155" t="str">
        <f t="shared" si="13"/>
        <v/>
      </c>
      <c r="M155">
        <v>21</v>
      </c>
      <c r="N155" t="s">
        <v>653</v>
      </c>
      <c r="O155" t="str">
        <f t="shared" si="18"/>
        <v/>
      </c>
    </row>
    <row r="156" spans="1:15" x14ac:dyDescent="0.35">
      <c r="A156">
        <v>21</v>
      </c>
      <c r="B156" t="s">
        <v>654</v>
      </c>
      <c r="C156" t="str">
        <f>+IF('4_Investimenti'!D122="x","SI","NO")</f>
        <v>NO</v>
      </c>
      <c r="G156">
        <v>21</v>
      </c>
      <c r="H156" t="s">
        <v>654</v>
      </c>
      <c r="I156" t="str">
        <f t="shared" si="13"/>
        <v/>
      </c>
      <c r="M156">
        <v>21</v>
      </c>
      <c r="N156" t="s">
        <v>654</v>
      </c>
      <c r="O156" t="str">
        <f t="shared" si="18"/>
        <v/>
      </c>
    </row>
    <row r="157" spans="1:15" x14ac:dyDescent="0.35">
      <c r="A157">
        <v>21</v>
      </c>
      <c r="B157" t="s">
        <v>655</v>
      </c>
      <c r="C157" t="str">
        <f>+IF('4_Investimenti'!D123="x","SI","NO")</f>
        <v>NO</v>
      </c>
      <c r="G157">
        <v>21</v>
      </c>
      <c r="H157" t="s">
        <v>655</v>
      </c>
      <c r="I157" t="str">
        <f t="shared" si="13"/>
        <v/>
      </c>
      <c r="M157">
        <v>21</v>
      </c>
      <c r="N157" t="s">
        <v>655</v>
      </c>
      <c r="O157" t="str">
        <f t="shared" si="18"/>
        <v/>
      </c>
    </row>
    <row r="158" spans="1:15" x14ac:dyDescent="0.35">
      <c r="A158">
        <v>21</v>
      </c>
      <c r="B158" t="s">
        <v>656</v>
      </c>
      <c r="C158" t="str">
        <f>+IF('4_Investimenti'!D124="x","SI","NO")</f>
        <v>NO</v>
      </c>
      <c r="G158">
        <v>21</v>
      </c>
      <c r="H158" t="s">
        <v>656</v>
      </c>
      <c r="I158" t="str">
        <f t="shared" si="13"/>
        <v/>
      </c>
      <c r="M158">
        <v>21</v>
      </c>
      <c r="N158" t="s">
        <v>656</v>
      </c>
      <c r="O158" t="str">
        <f t="shared" si="18"/>
        <v/>
      </c>
    </row>
    <row r="159" spans="1:15" x14ac:dyDescent="0.35">
      <c r="A159">
        <v>21</v>
      </c>
      <c r="B159" t="s">
        <v>774</v>
      </c>
      <c r="C159" t="str">
        <f>+IF('4_Investimenti'!D125="x","SI","NO")</f>
        <v>NO</v>
      </c>
      <c r="G159">
        <v>21</v>
      </c>
      <c r="H159" t="s">
        <v>774</v>
      </c>
      <c r="I159" t="str">
        <f t="shared" si="13"/>
        <v/>
      </c>
      <c r="M159">
        <v>21</v>
      </c>
      <c r="N159" t="s">
        <v>774</v>
      </c>
      <c r="O159" t="str">
        <f t="shared" si="18"/>
        <v/>
      </c>
    </row>
    <row r="160" spans="1:15" x14ac:dyDescent="0.35">
      <c r="A160">
        <v>21</v>
      </c>
      <c r="B160" t="s">
        <v>775</v>
      </c>
      <c r="C160" t="str">
        <f>+IF('4_Investimenti'!D126="x","SI","NO")</f>
        <v>NO</v>
      </c>
      <c r="G160">
        <v>21</v>
      </c>
      <c r="H160" t="s">
        <v>775</v>
      </c>
      <c r="I160" t="str">
        <f t="shared" si="13"/>
        <v/>
      </c>
      <c r="M160">
        <v>21</v>
      </c>
      <c r="N160" t="s">
        <v>775</v>
      </c>
      <c r="O160" t="str">
        <f t="shared" si="18"/>
        <v/>
      </c>
    </row>
    <row r="161" spans="1:15" x14ac:dyDescent="0.35">
      <c r="A161">
        <v>21</v>
      </c>
      <c r="B161" t="s">
        <v>776</v>
      </c>
      <c r="C161" t="str">
        <f>+IF('4_Investimenti'!D127="x","SI","NO")</f>
        <v>NO</v>
      </c>
      <c r="G161">
        <v>21</v>
      </c>
      <c r="H161" t="s">
        <v>776</v>
      </c>
      <c r="I161" t="str">
        <f t="shared" si="13"/>
        <v/>
      </c>
      <c r="M161">
        <v>21</v>
      </c>
      <c r="N161" t="s">
        <v>776</v>
      </c>
      <c r="O161" t="str">
        <f t="shared" si="18"/>
        <v/>
      </c>
    </row>
    <row r="162" spans="1:15" x14ac:dyDescent="0.35">
      <c r="A162">
        <v>21</v>
      </c>
      <c r="B162" t="s">
        <v>777</v>
      </c>
      <c r="C162">
        <f>+'4_Investimenti'!E127</f>
        <v>0</v>
      </c>
      <c r="G162">
        <v>21</v>
      </c>
      <c r="H162" t="s">
        <v>777</v>
      </c>
      <c r="I162" t="str">
        <f t="shared" si="13"/>
        <v/>
      </c>
      <c r="M162">
        <v>21</v>
      </c>
      <c r="N162" t="s">
        <v>777</v>
      </c>
      <c r="O162" t="str">
        <f>+IF(AND(OR($C$10="No",$C$10="In corso di pianificazione"),C162&lt;&gt;0),"L'impresa non applica politiche sostenbili",IF(AND(C161="No",C162&lt;&gt;0),"L'impresa ha risposto No alla domanda precedente",""))</f>
        <v/>
      </c>
    </row>
    <row r="163" spans="1:15" x14ac:dyDescent="0.35">
      <c r="A163">
        <v>22</v>
      </c>
      <c r="B163">
        <v>22</v>
      </c>
      <c r="C163">
        <f>+'4_Investimenti'!D130</f>
        <v>0</v>
      </c>
      <c r="G163">
        <v>22</v>
      </c>
      <c r="H163">
        <v>22</v>
      </c>
      <c r="I163" t="str">
        <f t="shared" si="13"/>
        <v/>
      </c>
      <c r="M163">
        <v>22</v>
      </c>
      <c r="N163">
        <v>22</v>
      </c>
      <c r="O163" t="str">
        <f>+IF(AND(OR($C$10="No",$C$10="In corso di pianificazione"),C163&lt;&gt;0),"L'impresa non applica politiche sostenbili","")</f>
        <v/>
      </c>
    </row>
    <row r="164" spans="1:15" x14ac:dyDescent="0.35">
      <c r="A164">
        <v>23</v>
      </c>
      <c r="B164">
        <v>23</v>
      </c>
      <c r="C164">
        <f>+'4_Investimenti'!D131</f>
        <v>0</v>
      </c>
      <c r="G164">
        <v>23</v>
      </c>
      <c r="H164">
        <v>23</v>
      </c>
      <c r="I164" t="str">
        <f t="shared" si="13"/>
        <v/>
      </c>
      <c r="M164">
        <v>23</v>
      </c>
      <c r="N164">
        <v>23</v>
      </c>
      <c r="O164" t="str">
        <f>+IF(AND(OR($C$10="No",$C$10="In corso di pianificazione"),C164&lt;&gt;0),"L'impresa non applica politiche sostenbili","")</f>
        <v/>
      </c>
    </row>
    <row r="165" spans="1:15" x14ac:dyDescent="0.35">
      <c r="A165">
        <v>24</v>
      </c>
      <c r="B165" t="s">
        <v>778</v>
      </c>
      <c r="C165" t="str">
        <f>+IF('4_Investimenti'!D133="x","SI","NO")</f>
        <v>NO</v>
      </c>
      <c r="G165">
        <v>24</v>
      </c>
      <c r="H165" t="s">
        <v>778</v>
      </c>
      <c r="I165" t="str">
        <f t="shared" si="13"/>
        <v/>
      </c>
      <c r="M165">
        <v>24</v>
      </c>
      <c r="N165" t="s">
        <v>778</v>
      </c>
      <c r="O165" t="str">
        <f>+IF(AND(OR($C$10="No",$C$10="In corso di pianificazione"),C165&lt;&gt;"NO"),"L'impresa non applica politiche sostenbili",IF(AND($C$163="No",C165&lt;&gt;"NO"),"L'impresa ha risposto No alla domanda n. 22",""))</f>
        <v/>
      </c>
    </row>
    <row r="166" spans="1:15" x14ac:dyDescent="0.35">
      <c r="A166">
        <v>24</v>
      </c>
      <c r="B166" t="s">
        <v>779</v>
      </c>
      <c r="C166" t="str">
        <f>+IF('4_Investimenti'!D134="x","SI","NO")</f>
        <v>NO</v>
      </c>
      <c r="G166">
        <v>24</v>
      </c>
      <c r="H166" t="s">
        <v>779</v>
      </c>
      <c r="I166" t="str">
        <f t="shared" si="13"/>
        <v/>
      </c>
      <c r="M166">
        <v>24</v>
      </c>
      <c r="N166" t="s">
        <v>779</v>
      </c>
      <c r="O166" t="str">
        <f t="shared" ref="O166:O172" si="19">+IF(AND(OR($C$10="No",$C$10="In corso di pianificazione"),C166&lt;&gt;"NO"),"L'impresa non applica politiche sostenbili",IF(AND($C$163="No",C166&lt;&gt;"NO"),"L'impresa ha risposto No alla domanda n. 22",""))</f>
        <v/>
      </c>
    </row>
    <row r="167" spans="1:15" x14ac:dyDescent="0.35">
      <c r="A167">
        <v>24</v>
      </c>
      <c r="B167" t="s">
        <v>780</v>
      </c>
      <c r="C167" t="str">
        <f>+IF('4_Investimenti'!D135="x","SI","NO")</f>
        <v>NO</v>
      </c>
      <c r="G167">
        <v>24</v>
      </c>
      <c r="H167" t="s">
        <v>780</v>
      </c>
      <c r="I167" t="str">
        <f t="shared" si="13"/>
        <v/>
      </c>
      <c r="M167">
        <v>24</v>
      </c>
      <c r="N167" t="s">
        <v>780</v>
      </c>
      <c r="O167" t="str">
        <f t="shared" si="19"/>
        <v/>
      </c>
    </row>
    <row r="168" spans="1:15" x14ac:dyDescent="0.35">
      <c r="A168">
        <v>24</v>
      </c>
      <c r="B168" t="s">
        <v>781</v>
      </c>
      <c r="C168" t="str">
        <f>+IF('4_Investimenti'!D136="x","SI","NO")</f>
        <v>NO</v>
      </c>
      <c r="G168">
        <v>24</v>
      </c>
      <c r="H168" t="s">
        <v>781</v>
      </c>
      <c r="I168" t="str">
        <f t="shared" si="13"/>
        <v/>
      </c>
      <c r="M168">
        <v>24</v>
      </c>
      <c r="N168" t="s">
        <v>781</v>
      </c>
      <c r="O168" t="str">
        <f t="shared" si="19"/>
        <v/>
      </c>
    </row>
    <row r="169" spans="1:15" x14ac:dyDescent="0.35">
      <c r="A169">
        <v>24</v>
      </c>
      <c r="B169" t="s">
        <v>782</v>
      </c>
      <c r="C169" t="str">
        <f>+IF('4_Investimenti'!D137="x","SI","NO")</f>
        <v>NO</v>
      </c>
      <c r="G169">
        <v>24</v>
      </c>
      <c r="H169" t="s">
        <v>782</v>
      </c>
      <c r="I169" t="str">
        <f t="shared" si="13"/>
        <v/>
      </c>
      <c r="M169">
        <v>24</v>
      </c>
      <c r="N169" t="s">
        <v>782</v>
      </c>
      <c r="O169" t="str">
        <f t="shared" si="19"/>
        <v/>
      </c>
    </row>
    <row r="170" spans="1:15" x14ac:dyDescent="0.35">
      <c r="A170">
        <v>24</v>
      </c>
      <c r="B170" t="s">
        <v>783</v>
      </c>
      <c r="C170" t="str">
        <f>+IF('4_Investimenti'!D138="x","SI","NO")</f>
        <v>NO</v>
      </c>
      <c r="G170">
        <v>24</v>
      </c>
      <c r="H170" t="s">
        <v>783</v>
      </c>
      <c r="I170" t="str">
        <f t="shared" si="13"/>
        <v/>
      </c>
      <c r="M170">
        <v>24</v>
      </c>
      <c r="N170" t="s">
        <v>783</v>
      </c>
      <c r="O170" t="str">
        <f t="shared" si="19"/>
        <v/>
      </c>
    </row>
    <row r="171" spans="1:15" x14ac:dyDescent="0.35">
      <c r="A171">
        <v>24</v>
      </c>
      <c r="B171" t="s">
        <v>784</v>
      </c>
      <c r="C171" t="str">
        <f>+IF('4_Investimenti'!D139="x","SI","NO")</f>
        <v>NO</v>
      </c>
      <c r="G171">
        <v>24</v>
      </c>
      <c r="H171" t="s">
        <v>784</v>
      </c>
      <c r="I171" t="str">
        <f t="shared" si="13"/>
        <v/>
      </c>
      <c r="M171">
        <v>24</v>
      </c>
      <c r="N171" t="s">
        <v>784</v>
      </c>
      <c r="O171" t="str">
        <f t="shared" si="19"/>
        <v/>
      </c>
    </row>
    <row r="172" spans="1:15" x14ac:dyDescent="0.35">
      <c r="A172">
        <v>24</v>
      </c>
      <c r="B172" t="s">
        <v>785</v>
      </c>
      <c r="C172" t="str">
        <f>+IF('4_Investimenti'!D140="x","SI","NO")</f>
        <v>NO</v>
      </c>
      <c r="G172">
        <v>24</v>
      </c>
      <c r="H172" t="s">
        <v>785</v>
      </c>
      <c r="I172" t="str">
        <f t="shared" si="13"/>
        <v/>
      </c>
      <c r="M172">
        <v>24</v>
      </c>
      <c r="N172" t="s">
        <v>785</v>
      </c>
      <c r="O172" t="str">
        <f t="shared" si="19"/>
        <v/>
      </c>
    </row>
    <row r="173" spans="1:15" x14ac:dyDescent="0.35">
      <c r="A173">
        <v>24</v>
      </c>
      <c r="B173" t="s">
        <v>786</v>
      </c>
      <c r="C173">
        <f>+'4_Investimenti'!E140</f>
        <v>0</v>
      </c>
      <c r="G173">
        <v>24</v>
      </c>
      <c r="H173" t="s">
        <v>786</v>
      </c>
      <c r="I173" t="str">
        <f t="shared" si="13"/>
        <v/>
      </c>
      <c r="M173">
        <v>24</v>
      </c>
      <c r="N173" t="s">
        <v>786</v>
      </c>
      <c r="O173" t="str">
        <f>+IF(AND(OR($C$10="No",$C$10="In corso di pianificazione"),C173&lt;&gt;0),"L'impresa non applica politiche sostenbili",IF(AND($C$163="No",C173&lt;&gt;0),"L'impresa ha risposto No alla domanda n. 22",""))</f>
        <v/>
      </c>
    </row>
    <row r="174" spans="1:15" x14ac:dyDescent="0.35">
      <c r="A174">
        <v>25</v>
      </c>
      <c r="B174">
        <v>25</v>
      </c>
      <c r="C174">
        <f>+'4_Investimenti'!D141</f>
        <v>0</v>
      </c>
      <c r="G174">
        <v>25</v>
      </c>
      <c r="H174">
        <v>25</v>
      </c>
      <c r="I174" t="str">
        <f t="shared" si="13"/>
        <v/>
      </c>
      <c r="M174">
        <v>25</v>
      </c>
      <c r="N174">
        <v>25</v>
      </c>
      <c r="O174" t="str">
        <f>+IF(AND(OR($C$10="No",$C$10="In corso di pianificazione"),C174&lt;&gt;0),"L'impresa non applica politiche sostenbili","")</f>
        <v/>
      </c>
    </row>
    <row r="175" spans="1:15" x14ac:dyDescent="0.35">
      <c r="A175">
        <v>26</v>
      </c>
      <c r="B175" t="s">
        <v>787</v>
      </c>
      <c r="C175" t="str">
        <f>+IF('4_Investimenti'!D143="x","SI","NO")</f>
        <v>NO</v>
      </c>
      <c r="G175">
        <v>26</v>
      </c>
      <c r="H175" t="s">
        <v>787</v>
      </c>
      <c r="I175" t="str">
        <f t="shared" si="13"/>
        <v/>
      </c>
      <c r="M175">
        <v>26</v>
      </c>
      <c r="N175" t="s">
        <v>787</v>
      </c>
      <c r="O175" t="str">
        <f>+IF(AND(OR($C$10="No",$C$10="In corso di pianificazione"),C175&lt;&gt;"NO"),"L'impresa non applica politiche sostenbili",IF(AND($C$174="No",C175&lt;&gt;"NO"),"L'impresa ha risposto No alla domanda n. 25",""))</f>
        <v/>
      </c>
    </row>
    <row r="176" spans="1:15" x14ac:dyDescent="0.35">
      <c r="A176">
        <v>26</v>
      </c>
      <c r="B176" t="s">
        <v>788</v>
      </c>
      <c r="C176" t="str">
        <f>+IF('4_Investimenti'!D144="x","SI","NO")</f>
        <v>NO</v>
      </c>
      <c r="G176">
        <v>26</v>
      </c>
      <c r="H176" t="s">
        <v>788</v>
      </c>
      <c r="I176" t="str">
        <f t="shared" si="13"/>
        <v/>
      </c>
      <c r="M176">
        <v>26</v>
      </c>
      <c r="N176" t="s">
        <v>788</v>
      </c>
      <c r="O176" t="str">
        <f t="shared" ref="O176:O182" si="20">+IF(AND(OR($C$10="No",$C$10="In corso di pianificazione"),C176&lt;&gt;"NO"),"L'impresa non applica politiche sostenbili",IF(AND($C$174="No",C176&lt;&gt;"NO"),"L'impresa ha risposto No alla domanda n. 25",""))</f>
        <v/>
      </c>
    </row>
    <row r="177" spans="1:15" x14ac:dyDescent="0.35">
      <c r="A177">
        <v>26</v>
      </c>
      <c r="B177" t="s">
        <v>789</v>
      </c>
      <c r="C177" t="str">
        <f>+IF('4_Investimenti'!D145="x","SI","NO")</f>
        <v>NO</v>
      </c>
      <c r="G177">
        <v>26</v>
      </c>
      <c r="H177" t="s">
        <v>789</v>
      </c>
      <c r="I177" t="str">
        <f t="shared" si="13"/>
        <v/>
      </c>
      <c r="M177">
        <v>26</v>
      </c>
      <c r="N177" t="s">
        <v>789</v>
      </c>
      <c r="O177" t="str">
        <f t="shared" si="20"/>
        <v/>
      </c>
    </row>
    <row r="178" spans="1:15" x14ac:dyDescent="0.35">
      <c r="A178">
        <v>26</v>
      </c>
      <c r="B178" t="s">
        <v>790</v>
      </c>
      <c r="C178" t="str">
        <f>+IF('4_Investimenti'!D146="x","SI","NO")</f>
        <v>NO</v>
      </c>
      <c r="G178">
        <v>26</v>
      </c>
      <c r="H178" t="s">
        <v>790</v>
      </c>
      <c r="I178" t="str">
        <f t="shared" si="13"/>
        <v/>
      </c>
      <c r="M178">
        <v>26</v>
      </c>
      <c r="N178" t="s">
        <v>790</v>
      </c>
      <c r="O178" t="str">
        <f t="shared" si="20"/>
        <v/>
      </c>
    </row>
    <row r="179" spans="1:15" x14ac:dyDescent="0.35">
      <c r="A179">
        <v>26</v>
      </c>
      <c r="B179" t="s">
        <v>791</v>
      </c>
      <c r="C179" t="str">
        <f>+IF('4_Investimenti'!D147="x","SI","NO")</f>
        <v>NO</v>
      </c>
      <c r="G179">
        <v>26</v>
      </c>
      <c r="H179" t="s">
        <v>791</v>
      </c>
      <c r="I179" t="str">
        <f t="shared" si="13"/>
        <v/>
      </c>
      <c r="M179">
        <v>26</v>
      </c>
      <c r="N179" t="s">
        <v>791</v>
      </c>
      <c r="O179" t="str">
        <f t="shared" si="20"/>
        <v/>
      </c>
    </row>
    <row r="180" spans="1:15" x14ac:dyDescent="0.35">
      <c r="A180">
        <v>26</v>
      </c>
      <c r="B180" t="s">
        <v>792</v>
      </c>
      <c r="C180" t="str">
        <f>+IF('4_Investimenti'!D148="x","SI","NO")</f>
        <v>NO</v>
      </c>
      <c r="G180">
        <v>26</v>
      </c>
      <c r="H180" t="s">
        <v>792</v>
      </c>
      <c r="I180" t="str">
        <f t="shared" si="13"/>
        <v/>
      </c>
      <c r="M180">
        <v>26</v>
      </c>
      <c r="N180" t="s">
        <v>792</v>
      </c>
      <c r="O180" t="str">
        <f t="shared" si="20"/>
        <v/>
      </c>
    </row>
    <row r="181" spans="1:15" x14ac:dyDescent="0.35">
      <c r="A181">
        <v>26</v>
      </c>
      <c r="B181" t="s">
        <v>793</v>
      </c>
      <c r="C181" t="str">
        <f>+IF('4_Investimenti'!D149="x","SI","NO")</f>
        <v>NO</v>
      </c>
      <c r="G181">
        <v>26</v>
      </c>
      <c r="H181" t="s">
        <v>793</v>
      </c>
      <c r="I181" t="str">
        <f t="shared" si="13"/>
        <v/>
      </c>
      <c r="M181">
        <v>26</v>
      </c>
      <c r="N181" t="s">
        <v>793</v>
      </c>
      <c r="O181" t="str">
        <f t="shared" si="20"/>
        <v/>
      </c>
    </row>
    <row r="182" spans="1:15" x14ac:dyDescent="0.35">
      <c r="A182">
        <v>26</v>
      </c>
      <c r="B182" t="s">
        <v>794</v>
      </c>
      <c r="C182" t="str">
        <f>+IF('4_Investimenti'!D150="x","SI","NO")</f>
        <v>NO</v>
      </c>
      <c r="G182">
        <v>26</v>
      </c>
      <c r="H182" t="s">
        <v>794</v>
      </c>
      <c r="I182" t="str">
        <f t="shared" ref="I182:I190" si="21">+IF($C$10="Si",C182,"")</f>
        <v/>
      </c>
      <c r="M182">
        <v>26</v>
      </c>
      <c r="N182" t="s">
        <v>794</v>
      </c>
      <c r="O182" t="str">
        <f t="shared" si="20"/>
        <v/>
      </c>
    </row>
    <row r="183" spans="1:15" x14ac:dyDescent="0.35">
      <c r="A183">
        <v>26</v>
      </c>
      <c r="B183" t="s">
        <v>795</v>
      </c>
      <c r="C183">
        <f>+'4_Investimenti'!E150</f>
        <v>0</v>
      </c>
      <c r="G183">
        <v>26</v>
      </c>
      <c r="H183" t="s">
        <v>795</v>
      </c>
      <c r="I183" t="str">
        <f t="shared" si="21"/>
        <v/>
      </c>
      <c r="M183">
        <v>26</v>
      </c>
      <c r="N183" t="s">
        <v>795</v>
      </c>
      <c r="O183" t="str">
        <f>+IF(AND(OR($C$10="No",$C$10="In corso di pianificazione"),C183&lt;&gt;0),"L'impresa non applica politiche sostenbili",IF(AND($C$174="No",C183&lt;&gt;0),"L'impresa ha risposto No alla domanda n. 25",""))</f>
        <v/>
      </c>
    </row>
    <row r="184" spans="1:15" x14ac:dyDescent="0.35">
      <c r="A184">
        <v>27</v>
      </c>
      <c r="B184" t="s">
        <v>796</v>
      </c>
      <c r="C184">
        <f>+'4_Investimenti'!D152</f>
        <v>0</v>
      </c>
      <c r="G184">
        <v>27</v>
      </c>
      <c r="H184" t="s">
        <v>796</v>
      </c>
      <c r="I184" t="str">
        <f t="shared" si="21"/>
        <v/>
      </c>
      <c r="M184">
        <v>27</v>
      </c>
      <c r="N184" t="s">
        <v>796</v>
      </c>
      <c r="O184" t="str">
        <f>+IF(AND(OR($C$10="No",$C$10="In corso di pianificazione"),C184&lt;&gt;0),"L'impresa non applica politiche sostenbili","")</f>
        <v/>
      </c>
    </row>
    <row r="185" spans="1:15" x14ac:dyDescent="0.35">
      <c r="A185">
        <v>27</v>
      </c>
      <c r="B185" t="s">
        <v>797</v>
      </c>
      <c r="C185">
        <f>+'4_Investimenti'!E152</f>
        <v>0</v>
      </c>
      <c r="G185">
        <v>27</v>
      </c>
      <c r="H185" t="s">
        <v>797</v>
      </c>
      <c r="I185" t="str">
        <f t="shared" si="21"/>
        <v/>
      </c>
      <c r="M185">
        <v>27</v>
      </c>
      <c r="N185" t="s">
        <v>797</v>
      </c>
      <c r="O185" t="str">
        <f t="shared" ref="O185:O190" si="22">+IF(AND(OR($C$10="No",$C$10="In corso di pianificazione"),C185&lt;&gt;0),"L'impresa non applica politiche sostenbili","")</f>
        <v/>
      </c>
    </row>
    <row r="186" spans="1:15" x14ac:dyDescent="0.35">
      <c r="A186">
        <v>28</v>
      </c>
      <c r="B186" t="s">
        <v>798</v>
      </c>
      <c r="C186">
        <f>+'4_Investimenti'!D155</f>
        <v>0</v>
      </c>
      <c r="G186">
        <v>28</v>
      </c>
      <c r="H186" t="s">
        <v>798</v>
      </c>
      <c r="I186" t="str">
        <f t="shared" si="21"/>
        <v/>
      </c>
      <c r="M186">
        <v>28</v>
      </c>
      <c r="N186" t="s">
        <v>798</v>
      </c>
      <c r="O186" t="str">
        <f t="shared" si="22"/>
        <v/>
      </c>
    </row>
    <row r="187" spans="1:15" x14ac:dyDescent="0.35">
      <c r="A187">
        <v>28</v>
      </c>
      <c r="B187" t="s">
        <v>799</v>
      </c>
      <c r="C187">
        <f>+'4_Investimenti'!E155</f>
        <v>0</v>
      </c>
      <c r="G187">
        <v>28</v>
      </c>
      <c r="H187" t="s">
        <v>799</v>
      </c>
      <c r="I187" t="str">
        <f t="shared" si="21"/>
        <v/>
      </c>
      <c r="M187">
        <v>28</v>
      </c>
      <c r="N187" t="s">
        <v>799</v>
      </c>
      <c r="O187" t="str">
        <f t="shared" si="22"/>
        <v/>
      </c>
    </row>
    <row r="188" spans="1:15" x14ac:dyDescent="0.35">
      <c r="A188">
        <v>29</v>
      </c>
      <c r="B188">
        <v>29</v>
      </c>
      <c r="C188">
        <f>+'4_Investimenti'!D156</f>
        <v>0</v>
      </c>
      <c r="G188">
        <v>29</v>
      </c>
      <c r="H188">
        <v>29</v>
      </c>
      <c r="I188" t="str">
        <f t="shared" si="21"/>
        <v/>
      </c>
      <c r="M188">
        <v>29</v>
      </c>
      <c r="N188">
        <v>29</v>
      </c>
      <c r="O188" t="str">
        <f t="shared" si="22"/>
        <v/>
      </c>
    </row>
    <row r="189" spans="1:15" x14ac:dyDescent="0.35">
      <c r="A189">
        <v>30</v>
      </c>
      <c r="B189">
        <v>30</v>
      </c>
      <c r="C189" s="173">
        <f>+'4_Investimenti'!D157</f>
        <v>0</v>
      </c>
      <c r="G189">
        <v>30</v>
      </c>
      <c r="H189">
        <v>30</v>
      </c>
      <c r="I189" t="str">
        <f t="shared" si="21"/>
        <v/>
      </c>
      <c r="M189">
        <v>30</v>
      </c>
      <c r="N189">
        <v>30</v>
      </c>
      <c r="O189" t="str">
        <f t="shared" si="22"/>
        <v/>
      </c>
    </row>
    <row r="190" spans="1:15" x14ac:dyDescent="0.35">
      <c r="A190">
        <v>31</v>
      </c>
      <c r="B190">
        <v>31</v>
      </c>
      <c r="C190">
        <f>+'4_Investimenti'!D158</f>
        <v>0</v>
      </c>
      <c r="G190">
        <v>31</v>
      </c>
      <c r="H190">
        <v>31</v>
      </c>
      <c r="I190" t="str">
        <f t="shared" si="21"/>
        <v/>
      </c>
      <c r="M190">
        <v>31</v>
      </c>
      <c r="N190">
        <v>31</v>
      </c>
      <c r="O190" t="str">
        <f t="shared" si="22"/>
        <v/>
      </c>
    </row>
    <row r="191" spans="1:15" x14ac:dyDescent="0.35">
      <c r="A191">
        <v>31</v>
      </c>
      <c r="B191" t="s">
        <v>800</v>
      </c>
      <c r="C191" s="173">
        <f>+'4_Investimenti'!E158</f>
        <v>0</v>
      </c>
      <c r="D191" s="173"/>
      <c r="E191" s="173"/>
      <c r="F191" s="173"/>
      <c r="G191">
        <v>31</v>
      </c>
      <c r="H191" t="s">
        <v>800</v>
      </c>
      <c r="I191" t="str">
        <f>+IF($C$10="Si",IF(C190="Parzialmente",C191,""),"")</f>
        <v/>
      </c>
      <c r="M191">
        <v>31</v>
      </c>
      <c r="N191" t="s">
        <v>800</v>
      </c>
      <c r="O191" t="str">
        <f>+IF(AND(OR($C$10="No",$C$10="In corso di pianificazione"),C191&lt;&gt;0),"L'impresa non applica politiche sostenbili",IF(AND(C190&lt;&gt;"Parzialmente",C191&lt;&gt;0),"L'impresa ha risposto Sì/No alla domanda precedente",""))</f>
        <v/>
      </c>
    </row>
    <row r="192" spans="1:15" x14ac:dyDescent="0.35">
      <c r="A192">
        <v>32</v>
      </c>
      <c r="B192" t="s">
        <v>801</v>
      </c>
      <c r="C192">
        <f>+'4_Investimenti'!D159</f>
        <v>0</v>
      </c>
      <c r="G192">
        <v>32</v>
      </c>
      <c r="H192" t="s">
        <v>801</v>
      </c>
      <c r="I192" t="str">
        <f>+IF($C$10="Si",C192,"")</f>
        <v/>
      </c>
      <c r="M192">
        <v>32</v>
      </c>
      <c r="N192" t="s">
        <v>801</v>
      </c>
      <c r="O192" t="str">
        <f>+IF(AND(OR($C$10="No",$C$10="In corso di pianificazione"),C192&lt;&gt;0),"L'impresa non applica politiche sostenbili","")</f>
        <v/>
      </c>
    </row>
    <row r="193" spans="1:15" x14ac:dyDescent="0.35">
      <c r="A193">
        <v>33</v>
      </c>
      <c r="B193">
        <v>33</v>
      </c>
      <c r="C193">
        <f>+'4_Investimenti'!D162</f>
        <v>0</v>
      </c>
      <c r="G193">
        <v>33</v>
      </c>
      <c r="H193">
        <v>33</v>
      </c>
      <c r="I193" t="str">
        <f>+IF($C$10="Si",C193,"")</f>
        <v/>
      </c>
      <c r="M193">
        <v>33</v>
      </c>
      <c r="N193">
        <v>33</v>
      </c>
      <c r="O193" t="str">
        <f>+IF(AND(OR($C$10="No",$C$10="In corso di pianificazione"),C193&lt;&gt;0),"L'impresa non applica politiche sostenbili","")</f>
        <v/>
      </c>
    </row>
    <row r="194" spans="1:15" x14ac:dyDescent="0.35">
      <c r="A194">
        <v>34</v>
      </c>
      <c r="B194">
        <v>34</v>
      </c>
      <c r="C194">
        <f>+'4_Investimenti'!D163</f>
        <v>0</v>
      </c>
      <c r="G194">
        <v>34</v>
      </c>
      <c r="H194">
        <v>34</v>
      </c>
      <c r="I194" t="str">
        <f>+IF($C$10="Si",C194,"")</f>
        <v/>
      </c>
      <c r="M194">
        <v>34</v>
      </c>
      <c r="N194">
        <v>34</v>
      </c>
      <c r="O194" t="str">
        <f t="shared" ref="O194:O196" si="23">+IF(AND(OR($C$10="No",$C$10="In corso di pianificazione"),C194&lt;&gt;0),"L'impresa non applica politiche sostenbili","")</f>
        <v/>
      </c>
    </row>
    <row r="195" spans="1:15" x14ac:dyDescent="0.35">
      <c r="A195">
        <v>35</v>
      </c>
      <c r="B195">
        <v>35</v>
      </c>
      <c r="C195" s="173">
        <f>+'4_Investimenti'!D164</f>
        <v>0</v>
      </c>
      <c r="G195">
        <v>35</v>
      </c>
      <c r="H195">
        <v>35</v>
      </c>
      <c r="I195" t="str">
        <f>+IF($C$10="Si",C195,"")</f>
        <v/>
      </c>
      <c r="M195">
        <v>35</v>
      </c>
      <c r="N195">
        <v>35</v>
      </c>
      <c r="O195" t="str">
        <f t="shared" si="23"/>
        <v/>
      </c>
    </row>
    <row r="196" spans="1:15" x14ac:dyDescent="0.35">
      <c r="A196">
        <v>36</v>
      </c>
      <c r="B196">
        <v>36</v>
      </c>
      <c r="C196">
        <f>+'4_Investimenti'!D165</f>
        <v>0</v>
      </c>
      <c r="G196">
        <v>36</v>
      </c>
      <c r="H196">
        <v>36</v>
      </c>
      <c r="I196" t="str">
        <f>+IF($C$10="Si",C196,"")</f>
        <v/>
      </c>
      <c r="M196">
        <v>36</v>
      </c>
      <c r="N196">
        <v>36</v>
      </c>
      <c r="O196" t="str">
        <f t="shared" si="23"/>
        <v/>
      </c>
    </row>
    <row r="197" spans="1:15" x14ac:dyDescent="0.35">
      <c r="A197">
        <v>36</v>
      </c>
      <c r="B197" t="s">
        <v>802</v>
      </c>
      <c r="C197" s="173">
        <f>+'4_Investimenti'!E165</f>
        <v>0</v>
      </c>
      <c r="D197" s="173"/>
      <c r="E197" s="173"/>
      <c r="F197" s="173"/>
      <c r="G197">
        <v>36</v>
      </c>
      <c r="H197" t="s">
        <v>802</v>
      </c>
      <c r="I197" t="str">
        <f>+IF($C$10="Si",IF(C196="Parzialmente",C197,""),"")</f>
        <v/>
      </c>
      <c r="M197">
        <v>36</v>
      </c>
      <c r="N197" t="s">
        <v>802</v>
      </c>
      <c r="O197" t="str">
        <f>+IF(AND(OR($C$10="No",$C$10="In corso di pianificazione"),C197&lt;&gt;0),"L'impresa non applica politiche sostenbili",IF(AND(C196&lt;&gt;"Parzialmente",C197&lt;&gt;0),"L'impresa ha risposto Sì/No alla domanda precedente",""))</f>
        <v/>
      </c>
    </row>
    <row r="198" spans="1:15" x14ac:dyDescent="0.35">
      <c r="A198">
        <v>37</v>
      </c>
      <c r="B198">
        <v>37</v>
      </c>
      <c r="C198">
        <f>+'4_Investimenti'!D168</f>
        <v>0</v>
      </c>
      <c r="G198">
        <v>37</v>
      </c>
      <c r="H198">
        <v>37</v>
      </c>
      <c r="I198" t="str">
        <f>+IF($C$10="Si",C198,"")</f>
        <v/>
      </c>
      <c r="M198">
        <v>37</v>
      </c>
      <c r="N198">
        <v>37</v>
      </c>
      <c r="O198" t="str">
        <f>+IF(AND(OR($C$10="No",$C$10="In corso di pianificazione"),C198&lt;&gt;0),"L'impresa non applica politiche sostenbili","")</f>
        <v/>
      </c>
    </row>
    <row r="199" spans="1:15" x14ac:dyDescent="0.35">
      <c r="A199">
        <v>37</v>
      </c>
      <c r="B199" t="s">
        <v>803</v>
      </c>
      <c r="C199">
        <f>+'4_Investimenti'!E168</f>
        <v>0</v>
      </c>
      <c r="G199">
        <v>37</v>
      </c>
      <c r="H199" t="s">
        <v>803</v>
      </c>
      <c r="I199" t="str">
        <f>+IF($C$10="Si",IF(C198="Si",C199,""),"")</f>
        <v/>
      </c>
      <c r="M199">
        <v>37</v>
      </c>
      <c r="N199" t="s">
        <v>803</v>
      </c>
      <c r="O199" t="str">
        <f>+IF(AND(OR($C$10="No",$C$10="In corso di pianificazione"),C199&lt;&gt;0),"L'impresa non applica politiche sostenbili",IF(AND(C198&lt;&gt;"Parzialmente",C199&lt;&gt;0),"L'impresa ha risposto Sì/No alla domanda precedente",""))</f>
        <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A09469C4A610A4E9370D5580F2D77FA" ma:contentTypeVersion="4" ma:contentTypeDescription="Creare un nuovo documento." ma:contentTypeScope="" ma:versionID="8918b51b89ce9edba4c980036ba50a39">
  <xsd:schema xmlns:xsd="http://www.w3.org/2001/XMLSchema" xmlns:xs="http://www.w3.org/2001/XMLSchema" xmlns:p="http://schemas.microsoft.com/office/2006/metadata/properties" xmlns:ns2="5c0aae86-cbdd-409f-807c-ed889e938ac2" targetNamespace="http://schemas.microsoft.com/office/2006/metadata/properties" ma:root="true" ma:fieldsID="ebfae8aa744c950b90043933b8c92ac4" ns2:_="">
    <xsd:import namespace="5c0aae86-cbdd-409f-807c-ed889e938ac2"/>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0aae86-cbdd-409f-807c-ed889e938ac2"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7"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DB5B94-1C27-4C19-BB2E-E59541CA25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0aae86-cbdd-409f-807c-ed889e938a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7611CB-B022-4BF3-995A-CD1E90791473}">
  <ds:schemaRefs>
    <ds:schemaRef ds:uri="http://schemas.microsoft.com/sharepoint/v3/contenttype/forms"/>
  </ds:schemaRefs>
</ds:datastoreItem>
</file>

<file path=customXml/itemProps3.xml><?xml version="1.0" encoding="utf-8"?>
<ds:datastoreItem xmlns:ds="http://schemas.openxmlformats.org/officeDocument/2006/customXml" ds:itemID="{427B5DFC-57BC-40A1-A771-187FCF7C8698}">
  <ds:schemaRefs>
    <ds:schemaRef ds:uri="http://purl.org/dc/dcmitype/"/>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5c0aae86-cbdd-409f-807c-ed889e938ac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10</vt:i4>
      </vt:variant>
    </vt:vector>
  </HeadingPairs>
  <TitlesOfParts>
    <vt:vector size="10" baseType="lpstr">
      <vt:lpstr>1_Impresa_segnalante</vt:lpstr>
      <vt:lpstr>Appendice A._rischi fisici</vt:lpstr>
      <vt:lpstr>2_Governance</vt:lpstr>
      <vt:lpstr>3_Sottoscrizione</vt:lpstr>
      <vt:lpstr>4_Investimenti</vt:lpstr>
      <vt:lpstr>elenco-menù sottoscrizione</vt:lpstr>
      <vt:lpstr>elenco governance investimenti</vt:lpstr>
      <vt:lpstr>summary_governance</vt:lpstr>
      <vt:lpstr>summary_investimenti</vt:lpstr>
      <vt:lpstr>summary_sottoscrizione</vt:lpstr>
    </vt:vector>
  </TitlesOfParts>
  <Company>Banca d'Italia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Katia Specchia (IVASS);Marco Ligios</dc:creator>
  <cp:lastModifiedBy>Marco Ligios (IVASS)</cp:lastModifiedBy>
  <dcterms:created xsi:type="dcterms:W3CDTF">2022-01-13T09:52:42Z</dcterms:created>
  <dcterms:modified xsi:type="dcterms:W3CDTF">2023-06-01T07:38:14Z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0x010100DA09469C4A610A4E9370D5580F2D77FA</vt:lpwstr>
  </property>
</Properties>
</file>