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05" windowWidth="15480" windowHeight="11520" tabRatio="817" firstSheet="2" activeTab="8"/>
  </bookViews>
  <sheets>
    <sheet name="Foglio Informativo" sheetId="26" r:id="rId1"/>
    <sheet name="prospetto 1" sheetId="35" r:id="rId2"/>
    <sheet name="prospetto 2" sheetId="36" r:id="rId3"/>
    <sheet name="prospetto 4.1" sheetId="6" r:id="rId4"/>
    <sheet name="prospetto 4.2" sheetId="7" r:id="rId5"/>
    <sheet name="prospetto 5" sheetId="8" r:id="rId6"/>
    <sheet name="prospetto 5.1" sheetId="22" r:id="rId7"/>
    <sheet name="prospetto 5.2" sheetId="18" r:id="rId8"/>
    <sheet name="prospetto 5.3a" sheetId="38" r:id="rId9"/>
    <sheet name="prospetto 5.3b" sheetId="39" r:id="rId10"/>
    <sheet name="prospetto 6" sheetId="10" r:id="rId11"/>
    <sheet name="Foglio2" sheetId="43" state="hidden" r:id="rId12"/>
  </sheets>
  <externalReferences>
    <externalReference r:id="rId13"/>
  </externalReferences>
  <definedNames>
    <definedName name="_xlnm._FilterDatabase" localSheetId="11" hidden="1">Foglio2!$A$1:$D$4163</definedName>
    <definedName name="_xlnm.Print_Area" localSheetId="0">'Foglio Informativo'!$B$2:$K$25</definedName>
    <definedName name="_xlnm.Print_Area" localSheetId="1">'prospetto 1'!$A$1:$J$113</definedName>
    <definedName name="_xlnm.Print_Area" localSheetId="2">'prospetto 2'!$A$1:$J$106</definedName>
    <definedName name="_xlnm.Print_Area" localSheetId="3">'prospetto 4.1'!$A$1:$I$34</definedName>
    <definedName name="_xlnm.Print_Area" localSheetId="4">'prospetto 4.2'!$B$1:$I$43</definedName>
    <definedName name="_xlnm.Print_Area" localSheetId="5">'prospetto 5'!$A$1:$AD$66</definedName>
    <definedName name="_xlnm.Print_Area" localSheetId="7">'prospetto 5.2'!$A$1:$AA$43</definedName>
    <definedName name="_xlnm.Print_Area" localSheetId="8">'prospetto 5.3a'!$A$1:$Y$53</definedName>
    <definedName name="_xlnm.Print_Area" localSheetId="9">'prospetto 5.3b'!$A$1:$AE$59</definedName>
    <definedName name="_xlnm.Print_Area" localSheetId="10">'prospetto 6'!$A$1:$S$25</definedName>
    <definedName name="d">'[1]prospetto 4.2.1'!#REF!</definedName>
    <definedName name="datiiiiii">#REF!</definedName>
    <definedName name="datip10" localSheetId="1">'prospetto 1'!$I$7:$I$58</definedName>
    <definedName name="datip10">'prospetto 1'!$I$7:$I$58</definedName>
    <definedName name="datip100">'[1]prospetto 2.1'!#REF!</definedName>
    <definedName name="datip11" localSheetId="1">'prospetto 1'!$E$75:$E$89</definedName>
    <definedName name="datip11">'prospetto 1'!$E$75:$E$89</definedName>
    <definedName name="datip12" localSheetId="1">'prospetto 1'!$G$70</definedName>
    <definedName name="datip12">'prospetto 1'!$G$70</definedName>
    <definedName name="datip13" localSheetId="1">'prospetto 1'!$E$95</definedName>
    <definedName name="datip13">'prospetto 1'!$E$95</definedName>
    <definedName name="datip14" localSheetId="1">'prospetto 1'!$I$95</definedName>
    <definedName name="datip14">'prospetto 1'!$I$95</definedName>
    <definedName name="datip1bis">#REF!</definedName>
    <definedName name="datip20" localSheetId="2">'prospetto 2'!$I$7:$I$52</definedName>
    <definedName name="datip20">'prospetto 2'!$I$7:$I$52</definedName>
    <definedName name="datip21" localSheetId="2">'prospetto 2'!$G$65</definedName>
    <definedName name="datip21">'prospetto 2'!$G$65</definedName>
    <definedName name="datip22" localSheetId="2">'prospetto 2'!$E$69:$E$83</definedName>
    <definedName name="datip22">'prospetto 2'!$E$69:$E$83</definedName>
    <definedName name="datip23" localSheetId="2">'prospetto 2'!$E$89</definedName>
    <definedName name="datip23">'prospetto 2'!$E$89</definedName>
    <definedName name="datip24" localSheetId="2">'prospetto 2'!$I$89</definedName>
    <definedName name="datip24">'prospetto 2'!$I$89</definedName>
    <definedName name="datip2bis" localSheetId="11">#REF!</definedName>
    <definedName name="datip2bis" localSheetId="1">#REF!</definedName>
    <definedName name="datip2bis" localSheetId="2">#REF!</definedName>
    <definedName name="datip2bis" localSheetId="8">#REF!</definedName>
    <definedName name="datip2bis" localSheetId="9">#REF!</definedName>
    <definedName name="datip2bis">#REF!</definedName>
    <definedName name="datip31a_a">#REF!</definedName>
    <definedName name="datip31a_b">#REF!</definedName>
    <definedName name="datip31a_c">#REF!</definedName>
    <definedName name="datip31a_d">#REF!</definedName>
    <definedName name="datip31a_e">#REF!</definedName>
    <definedName name="datip31b_a">#REF!</definedName>
    <definedName name="datip31b_b">#REF!</definedName>
    <definedName name="datip31b_c">#REF!</definedName>
    <definedName name="datip31b_d">#REF!</definedName>
    <definedName name="datip32a_a">#REF!</definedName>
    <definedName name="datip32a_b">#REF!</definedName>
    <definedName name="datip32a_c">#REF!</definedName>
    <definedName name="datip32a_d">#REF!</definedName>
    <definedName name="datip32a_e">#REF!</definedName>
    <definedName name="datip32b_a">#REF!</definedName>
    <definedName name="datip32b_b">#REF!</definedName>
    <definedName name="datip32b_c">#REF!</definedName>
    <definedName name="datip32b_d">#REF!</definedName>
    <definedName name="datip34">#REF!</definedName>
    <definedName name="datip41">'prospetto 4.1'!$I$11:$I$28</definedName>
    <definedName name="datip41_ult">'prospetto 4.1'!$F$33</definedName>
    <definedName name="datip41sss">#REF!</definedName>
    <definedName name="datip42">'prospetto 4.2'!$I$11:$I$32</definedName>
    <definedName name="datip42_ult">'prospetto 4.2'!$F$34:$F$41</definedName>
    <definedName name="datip5_r01">'prospetto 5'!$H$10:$H$23</definedName>
    <definedName name="datip5_r02">'prospetto 5'!$L$10:$L$23</definedName>
    <definedName name="datip5_r03">'prospetto 5'!$P$10:$P$23</definedName>
    <definedName name="datip5_r04">'prospetto 5'!$T$10:$T$23</definedName>
    <definedName name="datip5_r05">'prospetto 5'!$X$10:$X$23</definedName>
    <definedName name="datip5_r06">'prospetto 5'!$AB$10:$AB$23</definedName>
    <definedName name="datip5_r07">'prospetto 5'!$H$30:$H$43</definedName>
    <definedName name="datip5_r08">'prospetto 5'!$L$30:$L$43</definedName>
    <definedName name="datip5_r09">'prospetto 5'!$P$30:$P$43</definedName>
    <definedName name="datip5_r10">'prospetto 5'!$T$30:$T$43</definedName>
    <definedName name="datip5_r11">'prospetto 5'!$X$30:$X$43</definedName>
    <definedName name="datip5_r12">'prospetto 5'!$AB$30:$AB$43</definedName>
    <definedName name="datip5_r13">'prospetto 5'!$H$50:$H$63</definedName>
    <definedName name="datip5_r14">'prospetto 5'!$L$50:$L$63</definedName>
    <definedName name="datip5_r15">'prospetto 5'!$P$50:$P$63</definedName>
    <definedName name="datip5_r16">'prospetto 5'!$T$50:$T$63</definedName>
    <definedName name="datip5_r17">'prospetto 5'!$X$50:$X$63</definedName>
    <definedName name="datip5_r18">'prospetto 5'!$AB$50:$AB$63</definedName>
    <definedName name="datip51_c01">'prospetto 5.1'!$C$14:$C$20</definedName>
    <definedName name="datip51_c02">'prospetto 5.1'!$E$14:$E$20</definedName>
    <definedName name="datip51_c03">'prospetto 5.1'!$G$14:$G$20</definedName>
    <definedName name="datip51_c04">'prospetto 5.1'!$I$14:$I$20</definedName>
    <definedName name="datip51_c05">'prospetto 5.1'!$K$14:$K$20</definedName>
    <definedName name="datip51_c06">'prospetto 5.1'!$M$14:$M$20</definedName>
    <definedName name="datip51_c07">'prospetto 5.1'!$O$14:$O$20</definedName>
    <definedName name="datip51_c08">'prospetto 5.1'!$Q$14:$Q$20</definedName>
    <definedName name="datip51_c09">'prospetto 5.1'!$S$14:$S$20</definedName>
    <definedName name="datip51_c10">'prospetto 5.1'!$U$14:$U$20</definedName>
    <definedName name="datip51_c11">'prospetto 5.1'!$W$14:$W$20</definedName>
    <definedName name="datip51_c12">'prospetto 5.1'!$Y$14:$Y$20</definedName>
    <definedName name="datip51_c13">'prospetto 5.1'!$AA$14:$AA$20</definedName>
    <definedName name="datip51_c14">'prospetto 5.1'!$AC$14:$AC$20</definedName>
    <definedName name="datip51_Ramo_10">'prospetto 5.1'!$C$41</definedName>
    <definedName name="datip51_Ramo_10_12">'prospetto 5.1'!$C$41,'prospetto 5.1'!$W$44,'prospetto 5.1'!$W$46,'prospetto 5.1'!$W$49,'prospetto 5.1'!$W$51</definedName>
    <definedName name="datip51_Ramo_12">'prospetto 5.1'!$M$41</definedName>
    <definedName name="datip51_voce_85">'prospetto 5.1'!$M$54</definedName>
    <definedName name="datip51_voce_86">'prospetto 5.1'!$M$57</definedName>
    <definedName name="datip52_c01">'prospetto 5.2'!$C$15:$C$21</definedName>
    <definedName name="datip52_c02">'prospetto 5.2'!$E$15:$E$21</definedName>
    <definedName name="datip52_c03">'prospetto 5.2'!$G$15:$G$21</definedName>
    <definedName name="datip52_c04">'prospetto 5.2'!$I$15:$I$21</definedName>
    <definedName name="datip52_c05">'prospetto 5.2'!$K$15:$K$21</definedName>
    <definedName name="datip52_c06">'prospetto 5.2'!$M$15:$M$21</definedName>
    <definedName name="datip52_c07">'prospetto 5.2'!$O$15:$O$21</definedName>
    <definedName name="datip52_c08">'prospetto 5.2'!$Q$15:$Q$21</definedName>
    <definedName name="datip52_c09">'prospetto 5.2'!$S$15:$S$21</definedName>
    <definedName name="datip52_c10">'prospetto 5.2'!$U$15:$U$21</definedName>
    <definedName name="datip52_c11">'prospetto 5.2'!$W$15:$W$21</definedName>
    <definedName name="datip52_c12">'prospetto 5.2'!$Y$15:$Y$21</definedName>
    <definedName name="datip52_c13">'prospetto 5.2'!$AA$15:$AA$21</definedName>
    <definedName name="datip53a_c01">'prospetto 5.3a'!$C$10:$C$24</definedName>
    <definedName name="datip53a_c02">'prospetto 5.3a'!$E$10:$E$24</definedName>
    <definedName name="datip53a_c03">'prospetto 5.3a'!$G$10:$G$24</definedName>
    <definedName name="datip53a_c04">'prospetto 5.3a'!$I$10:$I$24</definedName>
    <definedName name="datip53a_c05">'prospetto 5.3a'!$K$10:$K$24</definedName>
    <definedName name="datip53a_c06">'prospetto 5.3a'!$M$10:$M$24</definedName>
    <definedName name="datip53a_c07">'prospetto 5.3a'!$O$10:$O$24</definedName>
    <definedName name="datip53a_c08">'prospetto 5.3a'!$Q$10:$Q$24</definedName>
    <definedName name="datip53a_c09">'prospetto 5.3a'!$S$10:$S$24</definedName>
    <definedName name="datip53a_c10">'prospetto 5.3a'!$U$10:$U$24</definedName>
    <definedName name="datip53a_c11">'prospetto 5.3a'!$W$10:$W$24</definedName>
    <definedName name="datip53a_c12">'prospetto 5.3a'!$Y$10:$Y$24</definedName>
    <definedName name="datip53b_c01">'prospetto 5.3b'!$C$10:$C$24</definedName>
    <definedName name="datip53b_c02">'prospetto 5.3b'!$E$10:$E$24</definedName>
    <definedName name="datip53b_c03">'prospetto 5.3b'!$G$10:$G$24</definedName>
    <definedName name="datip53b_c04">'prospetto 5.3b'!$I$10:$I$24</definedName>
    <definedName name="datip53b_c05">'prospetto 5.3b'!$K$10:$K$24</definedName>
    <definedName name="datip53b_c06">'prospetto 5.3b'!$M$10:$M$24</definedName>
    <definedName name="datip53b_c07">'prospetto 5.3b'!$O$10:$O$24</definedName>
    <definedName name="datip53b_c08">'prospetto 5.3b'!$Q$10:$Q$24</definedName>
    <definedName name="datip53b_c09">'prospetto 5.3b'!$S$10:$S$24</definedName>
    <definedName name="datip53b_c10">'prospetto 5.3b'!$U$10:$U$24</definedName>
    <definedName name="datip53b_c11">'prospetto 5.3b'!$W$10:$W$24</definedName>
    <definedName name="datip53b_c12">'prospetto 5.3b'!$Y$10:$Y$24</definedName>
    <definedName name="datip53b_c13">'prospetto 5.3b'!$AA$10:$AA$24</definedName>
    <definedName name="datip53b_c14">'prospetto 5.3b'!$AC$10:$AC$24</definedName>
    <definedName name="datip53b_c15">'prospetto 5.3b'!$AE$10:$AE$24</definedName>
    <definedName name="datip54_c01">#REF!</definedName>
    <definedName name="datip54_c02">#REF!</definedName>
    <definedName name="datip54_c03">#REF!</definedName>
    <definedName name="datip6_c01">'prospetto 6'!$G$10:$G$16</definedName>
    <definedName name="datip6_c02">'prospetto 6'!$I$10:$I$16</definedName>
    <definedName name="datip6_c03">'prospetto 6'!$K$10:$K$16</definedName>
    <definedName name="datip6_c04">'prospetto 6'!$M$10:$M$16</definedName>
    <definedName name="datip6_c05">'prospetto 6'!$O$10:$O$16</definedName>
    <definedName name="datip6_c06">'prospetto 6'!$Q$10:$Q$16</definedName>
    <definedName name="datip6_c07">'prospetto 6'!$S$10:$S$16</definedName>
    <definedName name="datip71_c01">#REF!</definedName>
    <definedName name="datip71_c02">#REF!</definedName>
    <definedName name="datip71_c03">#REF!</definedName>
    <definedName name="datip71_c04">#REF!</definedName>
    <definedName name="datip72_a">#REF!</definedName>
    <definedName name="datip72_b">#REF!</definedName>
    <definedName name="datip72_c">#REF!</definedName>
    <definedName name="datip72_c01">#REF!</definedName>
    <definedName name="datip72_c02">#REF!</definedName>
    <definedName name="datip72_c03">#REF!</definedName>
    <definedName name="datip90">'[1]prospetto 2.1'!#REF!</definedName>
    <definedName name="datip99">#REF!</definedName>
    <definedName name="ddd">'[1]prospetto 2.1'!#REF!</definedName>
    <definedName name="e">'[1]prospetto 1.1'!#REF!</definedName>
    <definedName name="eeeeeeeeeee">#REF!</definedName>
    <definedName name="ehg">#REF!</definedName>
    <definedName name="ekl">#REF!</definedName>
    <definedName name="f">'[1]prospetto 1.1'!#REF!</definedName>
    <definedName name="g">'[1]prospetto 2.1'!#REF!</definedName>
    <definedName name="ll">#REF!</definedName>
    <definedName name="ppppp">'[1]prospetto 4.2.1'!#REF!</definedName>
    <definedName name="pppppppppppppp">'[1]prospetto 4.2.1'!#REF!</definedName>
    <definedName name="rrrrrrrrr">#REF!</definedName>
    <definedName name="_xlnm.Print_Titles" localSheetId="5">'prospetto 5'!$A:$F,'prospetto 5'!$1:$5</definedName>
    <definedName name="Verifica">"Scritto dall'ISVAP"</definedName>
    <definedName name="wwwwwwwwww">'[1]prospetto 4.2.1'!#REF!</definedName>
    <definedName name="Z_9DA87418_ABFC_4230_96A5_0E788843F187_.wvu.Cols" localSheetId="5" hidden="1">'prospetto 5'!$AI:$AJ</definedName>
    <definedName name="Z_9DA87418_ABFC_4230_96A5_0E788843F187_.wvu.PrintArea" localSheetId="2" hidden="1">'prospetto 2'!$A$1:$I$58</definedName>
    <definedName name="Z_9DA87418_ABFC_4230_96A5_0E788843F187_.wvu.PrintArea" localSheetId="3" hidden="1">'prospetto 4.1'!$A$1:$I$30</definedName>
    <definedName name="Z_9DA87418_ABFC_4230_96A5_0E788843F187_.wvu.PrintArea" localSheetId="4" hidden="1">'prospetto 4.2'!$A$1:$I$36</definedName>
    <definedName name="Z_9DA87418_ABFC_4230_96A5_0E788843F187_.wvu.PrintArea" localSheetId="5" hidden="1">'prospetto 5'!$A$1:$AD$66</definedName>
    <definedName name="Z_9DA87418_ABFC_4230_96A5_0E788843F187_.wvu.PrintArea" localSheetId="10" hidden="1">'prospetto 6'!$A$1:$M$22</definedName>
    <definedName name="Z_9DA87418_ABFC_4230_96A5_0E788843F187_.wvu.PrintTitles" localSheetId="5" hidden="1">'prospetto 5'!$A:$F,'prospetto 5'!$1:$5</definedName>
  </definedNames>
  <calcPr calcId="145621"/>
  <customWorkbookViews>
    <customWorkbookView name="  - Visualizzazione personale" guid="{9DA87418-ABFC-4230-96A5-0E788843F187}" mergeInterval="0" personalView="1" maximized="1" xWindow="1" yWindow="1" windowWidth="1280" windowHeight="776" activeSheetId="12"/>
  </customWorkbookViews>
</workbook>
</file>

<file path=xl/calcChain.xml><?xml version="1.0" encoding="utf-8"?>
<calcChain xmlns="http://schemas.openxmlformats.org/spreadsheetml/2006/main">
  <c r="F1508" i="43" l="1"/>
  <c r="F1493" i="43"/>
  <c r="F1478" i="43"/>
  <c r="AE24" i="39"/>
  <c r="F1463" i="43" s="1"/>
  <c r="AE22" i="39"/>
  <c r="AC22" i="39"/>
  <c r="AC24" i="39" s="1"/>
  <c r="F1448" i="43" s="1"/>
  <c r="AA24" i="39"/>
  <c r="AA22" i="39"/>
  <c r="Y22" i="39"/>
  <c r="Y24" i="39" s="1"/>
  <c r="F1418" i="43" s="1"/>
  <c r="W24" i="39"/>
  <c r="F1403" i="43" s="1"/>
  <c r="W22" i="39"/>
  <c r="U22" i="39"/>
  <c r="U24" i="39" s="1"/>
  <c r="F1388" i="43" s="1"/>
  <c r="S24" i="39"/>
  <c r="S22" i="39"/>
  <c r="Q22" i="39"/>
  <c r="Q24" i="39" s="1"/>
  <c r="F1358" i="43" s="1"/>
  <c r="O24" i="39"/>
  <c r="O22" i="39"/>
  <c r="M22" i="39"/>
  <c r="M24" i="39" s="1"/>
  <c r="F1328" i="43" s="1"/>
  <c r="K24" i="39"/>
  <c r="K22" i="39"/>
  <c r="I22" i="39"/>
  <c r="I24" i="39" s="1"/>
  <c r="F1298" i="43" s="1"/>
  <c r="G24" i="39"/>
  <c r="F1283" i="43" s="1"/>
  <c r="G22" i="39"/>
  <c r="E22" i="39"/>
  <c r="E24" i="39" s="1"/>
  <c r="F1268" i="43" s="1"/>
  <c r="C24" i="39"/>
  <c r="C22" i="39"/>
  <c r="Y22" i="38"/>
  <c r="Y24" i="38" s="1"/>
  <c r="F1238" i="43" s="1"/>
  <c r="W24" i="38"/>
  <c r="F1223" i="43" s="1"/>
  <c r="W22" i="38"/>
  <c r="U22" i="38"/>
  <c r="U24" i="38" s="1"/>
  <c r="F1208" i="43" s="1"/>
  <c r="S24" i="38"/>
  <c r="S22" i="38"/>
  <c r="Q22" i="38"/>
  <c r="Q24" i="38" s="1"/>
  <c r="F1178" i="43" s="1"/>
  <c r="O24" i="38"/>
  <c r="F1163" i="43" s="1"/>
  <c r="O22" i="38"/>
  <c r="M22" i="38"/>
  <c r="M24" i="38" s="1"/>
  <c r="F1148" i="43" s="1"/>
  <c r="K24" i="38"/>
  <c r="K22" i="38"/>
  <c r="I22" i="38"/>
  <c r="I24" i="38" s="1"/>
  <c r="F1118" i="43" s="1"/>
  <c r="G24" i="38"/>
  <c r="F1103" i="43" s="1"/>
  <c r="G22" i="38"/>
  <c r="E22" i="38"/>
  <c r="E24" i="38" s="1"/>
  <c r="F1088" i="43" s="1"/>
  <c r="C24" i="38"/>
  <c r="C22" i="38"/>
  <c r="F1433" i="43"/>
  <c r="F1373" i="43"/>
  <c r="F1341" i="43"/>
  <c r="F1313" i="43"/>
  <c r="F1253" i="43"/>
  <c r="F1193" i="43"/>
  <c r="F1133" i="43"/>
  <c r="F1073" i="43"/>
  <c r="F1491" i="43"/>
  <c r="F602" i="43"/>
  <c r="F569" i="43"/>
  <c r="F527" i="43"/>
  <c r="F494" i="43"/>
  <c r="F452" i="43"/>
  <c r="F418" i="43"/>
  <c r="F384" i="43"/>
  <c r="F350" i="43"/>
  <c r="F316" i="43"/>
  <c r="F282" i="43"/>
  <c r="F248" i="43"/>
  <c r="F214" i="43"/>
  <c r="F180" i="43"/>
  <c r="F146" i="43"/>
  <c r="F601" i="43"/>
  <c r="F568" i="43"/>
  <c r="F526" i="43"/>
  <c r="F493" i="43"/>
  <c r="F451" i="43"/>
  <c r="F417" i="43"/>
  <c r="F383" i="43"/>
  <c r="F349" i="43"/>
  <c r="F315" i="43"/>
  <c r="F281" i="43"/>
  <c r="F247" i="43"/>
  <c r="F213" i="43"/>
  <c r="F179" i="43"/>
  <c r="F145" i="43"/>
  <c r="F1586" i="43"/>
  <c r="F1632" i="43"/>
  <c r="F1637" i="43"/>
  <c r="F1636" i="43"/>
  <c r="F1635" i="43"/>
  <c r="F1634" i="43"/>
  <c r="F1633" i="43"/>
  <c r="F1631" i="43"/>
  <c r="F1630" i="43"/>
  <c r="F1629" i="43"/>
  <c r="F1628" i="43"/>
  <c r="F1627" i="43"/>
  <c r="F1626" i="43"/>
  <c r="F1625" i="43"/>
  <c r="F1624" i="43"/>
  <c r="F1623" i="43"/>
  <c r="F1622" i="43"/>
  <c r="F1621" i="43"/>
  <c r="F1620" i="43"/>
  <c r="F1619" i="43"/>
  <c r="F1618" i="43"/>
  <c r="F1617" i="43"/>
  <c r="F1616" i="43"/>
  <c r="F1615" i="43"/>
  <c r="F1614" i="43"/>
  <c r="F1613" i="43"/>
  <c r="F1612" i="43"/>
  <c r="F1611" i="43"/>
  <c r="F1610" i="43"/>
  <c r="F1609" i="43"/>
  <c r="F1608" i="43"/>
  <c r="F1607" i="43"/>
  <c r="F1606" i="43"/>
  <c r="F1604" i="43"/>
  <c r="F1603" i="43"/>
  <c r="F1602" i="43"/>
  <c r="F1601" i="43"/>
  <c r="F1600" i="43"/>
  <c r="F1599" i="43"/>
  <c r="F1598" i="43"/>
  <c r="F1597" i="43"/>
  <c r="F1596" i="43"/>
  <c r="F1595" i="43"/>
  <c r="F1594" i="43"/>
  <c r="F1593" i="43"/>
  <c r="F1592" i="43"/>
  <c r="F1591" i="43"/>
  <c r="F1590" i="43"/>
  <c r="F1589" i="43"/>
  <c r="F1588" i="43"/>
  <c r="F1587" i="43"/>
  <c r="F1585" i="43"/>
  <c r="F1584" i="43"/>
  <c r="F1583" i="43"/>
  <c r="F1582" i="43"/>
  <c r="F1581" i="43"/>
  <c r="F1580" i="43"/>
  <c r="F1579" i="43"/>
  <c r="F1578" i="43"/>
  <c r="F1577" i="43"/>
  <c r="F1576" i="43"/>
  <c r="F1575" i="43"/>
  <c r="F1574" i="43"/>
  <c r="F1573" i="43"/>
  <c r="F1572" i="43"/>
  <c r="F1571" i="43"/>
  <c r="F1570" i="43"/>
  <c r="F1569" i="43"/>
  <c r="F1568" i="43"/>
  <c r="F1567" i="43"/>
  <c r="F1566" i="43"/>
  <c r="F1565" i="43"/>
  <c r="F1564" i="43"/>
  <c r="F1563" i="43"/>
  <c r="F1562" i="43"/>
  <c r="F1561" i="43"/>
  <c r="F1560" i="43"/>
  <c r="F1558" i="43"/>
  <c r="F1556" i="43"/>
  <c r="F1555" i="43"/>
  <c r="F1554" i="43"/>
  <c r="F1553" i="43"/>
  <c r="F1552" i="43"/>
  <c r="F1551" i="43"/>
  <c r="F1549" i="43"/>
  <c r="F1548" i="43"/>
  <c r="F1547" i="43"/>
  <c r="F1546" i="43"/>
  <c r="F1545" i="43"/>
  <c r="F1544" i="43"/>
  <c r="F1542" i="43"/>
  <c r="F1541" i="43"/>
  <c r="F1540" i="43"/>
  <c r="F1539" i="43"/>
  <c r="F1538" i="43"/>
  <c r="F1537" i="43"/>
  <c r="F1528" i="43"/>
  <c r="F1527" i="43"/>
  <c r="F1526" i="43"/>
  <c r="F1525" i="43"/>
  <c r="F1524" i="43"/>
  <c r="F1523" i="43"/>
  <c r="F1521" i="43"/>
  <c r="F1520" i="43"/>
  <c r="F1519" i="43"/>
  <c r="F1518" i="43"/>
  <c r="F1517" i="43"/>
  <c r="F1516" i="43"/>
  <c r="F1514" i="43"/>
  <c r="F1513" i="43"/>
  <c r="F1512" i="43"/>
  <c r="F1511" i="43"/>
  <c r="F1510" i="43"/>
  <c r="F1509" i="43"/>
  <c r="F1507" i="43"/>
  <c r="F1505" i="43"/>
  <c r="F1504" i="43"/>
  <c r="F1503" i="43"/>
  <c r="F1502" i="43"/>
  <c r="F1501" i="43"/>
  <c r="F1500" i="43"/>
  <c r="F1499" i="43"/>
  <c r="F1498" i="43"/>
  <c r="F1497" i="43"/>
  <c r="F1496" i="43"/>
  <c r="F1495" i="43"/>
  <c r="F1494" i="43"/>
  <c r="F1492" i="43"/>
  <c r="F1490" i="43"/>
  <c r="F1489" i="43"/>
  <c r="F1488" i="43"/>
  <c r="F1487" i="43"/>
  <c r="F1486" i="43"/>
  <c r="F1485" i="43"/>
  <c r="F1484" i="43"/>
  <c r="F1483" i="43"/>
  <c r="F1482" i="43"/>
  <c r="F1481" i="43"/>
  <c r="F1480" i="43"/>
  <c r="F1479" i="43"/>
  <c r="F1477" i="43"/>
  <c r="F1475" i="43"/>
  <c r="F1474" i="43"/>
  <c r="F1473" i="43"/>
  <c r="F1472" i="43"/>
  <c r="F1471" i="43"/>
  <c r="F1470" i="43"/>
  <c r="F1469" i="43"/>
  <c r="F1468" i="43"/>
  <c r="F1467" i="43"/>
  <c r="F1466" i="43"/>
  <c r="F1465" i="43"/>
  <c r="F1464" i="43"/>
  <c r="F1462" i="43"/>
  <c r="F1460" i="43"/>
  <c r="F1459" i="43"/>
  <c r="F1458" i="43"/>
  <c r="F1457" i="43"/>
  <c r="F1456" i="43"/>
  <c r="F1455" i="43"/>
  <c r="F1454" i="43"/>
  <c r="F1453" i="43"/>
  <c r="F1452" i="43"/>
  <c r="F1451" i="43"/>
  <c r="F1450" i="43"/>
  <c r="F1449" i="43"/>
  <c r="F1447" i="43"/>
  <c r="F1445" i="43"/>
  <c r="F1444" i="43"/>
  <c r="F1443" i="43"/>
  <c r="F1442" i="43"/>
  <c r="F1441" i="43"/>
  <c r="F1440" i="43"/>
  <c r="F1439" i="43"/>
  <c r="F1438" i="43"/>
  <c r="F1437" i="43"/>
  <c r="F1436" i="43"/>
  <c r="F1435" i="43"/>
  <c r="F1434" i="43"/>
  <c r="F1432" i="43"/>
  <c r="F1430" i="43"/>
  <c r="F1429" i="43"/>
  <c r="F1428" i="43"/>
  <c r="F1427" i="43"/>
  <c r="F1426" i="43"/>
  <c r="F1425" i="43"/>
  <c r="F1424" i="43"/>
  <c r="F1423" i="43"/>
  <c r="F1422" i="43"/>
  <c r="F1421" i="43"/>
  <c r="F1420" i="43"/>
  <c r="F1419" i="43"/>
  <c r="F1417" i="43"/>
  <c r="F1415" i="43"/>
  <c r="F1414" i="43"/>
  <c r="F1413" i="43"/>
  <c r="F1412" i="43"/>
  <c r="F1411" i="43"/>
  <c r="F1410" i="43"/>
  <c r="F1409" i="43"/>
  <c r="F1408" i="43"/>
  <c r="F1407" i="43"/>
  <c r="F1406" i="43"/>
  <c r="F1405" i="43"/>
  <c r="F1404" i="43"/>
  <c r="F1402" i="43"/>
  <c r="F1400" i="43"/>
  <c r="F1399" i="43"/>
  <c r="F1398" i="43"/>
  <c r="F1397" i="43"/>
  <c r="F1396" i="43"/>
  <c r="F1395" i="43"/>
  <c r="F1394" i="43"/>
  <c r="F1393" i="43"/>
  <c r="F1392" i="43"/>
  <c r="F1391" i="43"/>
  <c r="F1390" i="43"/>
  <c r="F1389" i="43"/>
  <c r="F1387" i="43"/>
  <c r="F1385" i="43"/>
  <c r="F1384" i="43"/>
  <c r="F1383" i="43"/>
  <c r="F1382" i="43"/>
  <c r="F1381" i="43"/>
  <c r="F1380" i="43"/>
  <c r="F1379" i="43"/>
  <c r="F1378" i="43"/>
  <c r="F1377" i="43"/>
  <c r="F1376" i="43"/>
  <c r="F1375" i="43"/>
  <c r="F1374" i="43"/>
  <c r="F1372" i="43"/>
  <c r="F1370" i="43"/>
  <c r="F1369" i="43"/>
  <c r="F1368" i="43"/>
  <c r="F1367" i="43"/>
  <c r="F1366" i="43"/>
  <c r="F1365" i="43"/>
  <c r="F1364" i="43"/>
  <c r="F1363" i="43"/>
  <c r="F1362" i="43"/>
  <c r="F1361" i="43"/>
  <c r="F1360" i="43"/>
  <c r="F1359" i="43"/>
  <c r="F1357" i="43"/>
  <c r="F1355" i="43"/>
  <c r="F1354" i="43"/>
  <c r="F1353" i="43"/>
  <c r="F1352" i="43"/>
  <c r="F1351" i="43"/>
  <c r="F1350" i="43"/>
  <c r="F1349" i="43"/>
  <c r="F1348" i="43"/>
  <c r="F1347" i="43"/>
  <c r="F1346" i="43"/>
  <c r="F1345" i="43"/>
  <c r="F1344" i="43"/>
  <c r="F1342" i="43"/>
  <c r="F1340" i="43"/>
  <c r="F1339" i="43"/>
  <c r="F1338" i="43"/>
  <c r="F1337" i="43"/>
  <c r="F1336" i="43"/>
  <c r="F1335" i="43"/>
  <c r="F1334" i="43"/>
  <c r="F1333" i="43"/>
  <c r="F1332" i="43"/>
  <c r="F1331" i="43"/>
  <c r="F1330" i="43"/>
  <c r="F1329" i="43"/>
  <c r="F1327" i="43"/>
  <c r="F1325" i="43"/>
  <c r="F1324" i="43"/>
  <c r="F1323" i="43"/>
  <c r="F1322" i="43"/>
  <c r="F1321" i="43"/>
  <c r="F1320" i="43"/>
  <c r="F1319" i="43"/>
  <c r="F1318" i="43"/>
  <c r="F1317" i="43"/>
  <c r="F1316" i="43"/>
  <c r="F1315" i="43"/>
  <c r="F1314" i="43"/>
  <c r="F1312" i="43"/>
  <c r="F1310" i="43"/>
  <c r="F1309" i="43"/>
  <c r="F1308" i="43"/>
  <c r="F1307" i="43"/>
  <c r="F1306" i="43"/>
  <c r="F1305" i="43"/>
  <c r="F1304" i="43"/>
  <c r="F1303" i="43"/>
  <c r="F1302" i="43"/>
  <c r="F1301" i="43"/>
  <c r="F1300" i="43"/>
  <c r="F1299" i="43"/>
  <c r="F1297" i="43"/>
  <c r="F1295" i="43"/>
  <c r="F1294" i="43"/>
  <c r="F1293" i="43"/>
  <c r="F1292" i="43"/>
  <c r="F1291" i="43"/>
  <c r="F1290" i="43"/>
  <c r="F1289" i="43"/>
  <c r="F1288" i="43"/>
  <c r="F1287" i="43"/>
  <c r="F1286" i="43"/>
  <c r="F1285" i="43"/>
  <c r="F1284" i="43"/>
  <c r="F1282" i="43"/>
  <c r="F1280" i="43"/>
  <c r="F1279" i="43"/>
  <c r="F1278" i="43"/>
  <c r="F1277" i="43"/>
  <c r="F1276" i="43"/>
  <c r="F1275" i="43"/>
  <c r="F1274" i="43"/>
  <c r="F1273" i="43"/>
  <c r="F1272" i="43"/>
  <c r="F1271" i="43"/>
  <c r="F1270" i="43"/>
  <c r="F1269" i="43"/>
  <c r="F1267" i="43"/>
  <c r="F1265" i="43"/>
  <c r="F1264" i="43"/>
  <c r="F1263" i="43"/>
  <c r="F1262" i="43"/>
  <c r="F1261" i="43"/>
  <c r="F1260" i="43"/>
  <c r="F1259" i="43"/>
  <c r="F1258" i="43"/>
  <c r="F1257" i="43"/>
  <c r="F1256" i="43"/>
  <c r="F1255" i="43"/>
  <c r="F1254" i="43"/>
  <c r="F1252" i="43"/>
  <c r="F1250" i="43"/>
  <c r="F1249" i="43"/>
  <c r="F1248" i="43"/>
  <c r="F1247" i="43"/>
  <c r="F1246" i="43"/>
  <c r="F1245" i="43"/>
  <c r="F1244" i="43"/>
  <c r="F1243" i="43"/>
  <c r="F1242" i="43"/>
  <c r="F1241" i="43"/>
  <c r="F1240" i="43"/>
  <c r="F1239" i="43"/>
  <c r="F1237" i="43"/>
  <c r="F1235" i="43"/>
  <c r="F1234" i="43"/>
  <c r="F1233" i="43"/>
  <c r="F1232" i="43"/>
  <c r="F1231" i="43"/>
  <c r="F1230" i="43"/>
  <c r="F1229" i="43"/>
  <c r="F1228" i="43"/>
  <c r="F1227" i="43"/>
  <c r="F1226" i="43"/>
  <c r="F1225" i="43"/>
  <c r="F1224" i="43"/>
  <c r="F1222" i="43"/>
  <c r="F1220" i="43"/>
  <c r="F1219" i="43"/>
  <c r="F1218" i="43"/>
  <c r="F1217" i="43"/>
  <c r="F1216" i="43"/>
  <c r="F1215" i="43"/>
  <c r="F1214" i="43"/>
  <c r="F1213" i="43"/>
  <c r="F1212" i="43"/>
  <c r="F1211" i="43"/>
  <c r="F1210" i="43"/>
  <c r="F1209" i="43"/>
  <c r="F1207" i="43"/>
  <c r="F1205" i="43"/>
  <c r="F1204" i="43"/>
  <c r="F1203" i="43"/>
  <c r="F1202" i="43"/>
  <c r="F1201" i="43"/>
  <c r="F1200" i="43"/>
  <c r="F1199" i="43"/>
  <c r="F1198" i="43"/>
  <c r="F1197" i="43"/>
  <c r="F1196" i="43"/>
  <c r="F1195" i="43"/>
  <c r="F1194" i="43"/>
  <c r="F1192" i="43"/>
  <c r="F1190" i="43"/>
  <c r="F1189" i="43"/>
  <c r="F1188" i="43"/>
  <c r="F1187" i="43"/>
  <c r="F1186" i="43"/>
  <c r="F1185" i="43"/>
  <c r="F1184" i="43"/>
  <c r="F1183" i="43"/>
  <c r="F1182" i="43"/>
  <c r="F1181" i="43"/>
  <c r="F1180" i="43"/>
  <c r="F1179" i="43"/>
  <c r="F1177" i="43"/>
  <c r="F1175" i="43"/>
  <c r="F1174" i="43"/>
  <c r="F1173" i="43"/>
  <c r="F1172" i="43"/>
  <c r="F1171" i="43"/>
  <c r="F1170" i="43"/>
  <c r="F1169" i="43"/>
  <c r="F1168" i="43"/>
  <c r="F1167" i="43"/>
  <c r="F1166" i="43"/>
  <c r="F1165" i="43"/>
  <c r="F1164" i="43"/>
  <c r="F1162" i="43"/>
  <c r="F1160" i="43"/>
  <c r="F1159" i="43"/>
  <c r="F1158" i="43"/>
  <c r="F1157" i="43"/>
  <c r="F1156" i="43"/>
  <c r="F1155" i="43"/>
  <c r="F1154" i="43"/>
  <c r="F1153" i="43"/>
  <c r="F1152" i="43"/>
  <c r="F1151" i="43"/>
  <c r="F1150" i="43"/>
  <c r="F1149" i="43"/>
  <c r="F1147" i="43"/>
  <c r="F1145" i="43"/>
  <c r="F1144" i="43"/>
  <c r="F1143" i="43"/>
  <c r="F1142" i="43"/>
  <c r="F1141" i="43"/>
  <c r="F1140" i="43"/>
  <c r="F1139" i="43"/>
  <c r="F1138" i="43"/>
  <c r="F1137" i="43"/>
  <c r="F1136" i="43"/>
  <c r="F1135" i="43"/>
  <c r="F1134" i="43"/>
  <c r="F1132" i="43"/>
  <c r="F1130" i="43"/>
  <c r="F1129" i="43"/>
  <c r="F1128" i="43"/>
  <c r="F1127" i="43"/>
  <c r="F1126" i="43"/>
  <c r="F1125" i="43"/>
  <c r="F1124" i="43"/>
  <c r="F1123" i="43"/>
  <c r="F1122" i="43"/>
  <c r="F1121" i="43"/>
  <c r="F1120" i="43"/>
  <c r="F1119" i="43"/>
  <c r="F1117" i="43"/>
  <c r="F1115" i="43"/>
  <c r="F1114" i="43"/>
  <c r="F1113" i="43"/>
  <c r="F1112" i="43"/>
  <c r="F1111" i="43"/>
  <c r="F1110" i="43"/>
  <c r="F1109" i="43"/>
  <c r="F1108" i="43"/>
  <c r="F1107" i="43"/>
  <c r="F1106" i="43"/>
  <c r="F1105" i="43"/>
  <c r="F1104" i="43"/>
  <c r="F1102" i="43"/>
  <c r="F1100" i="43"/>
  <c r="F1099" i="43"/>
  <c r="F1098" i="43"/>
  <c r="F1097" i="43"/>
  <c r="F1096" i="43"/>
  <c r="F1095" i="43"/>
  <c r="F1094" i="43"/>
  <c r="F1093" i="43"/>
  <c r="F1092" i="43"/>
  <c r="F1091" i="43"/>
  <c r="F1090" i="43"/>
  <c r="F1089" i="43"/>
  <c r="F1087" i="43"/>
  <c r="F1085" i="43"/>
  <c r="F1084" i="43"/>
  <c r="F1083" i="43"/>
  <c r="F1082" i="43"/>
  <c r="F1081" i="43"/>
  <c r="F1080" i="43"/>
  <c r="F1079" i="43"/>
  <c r="F1078" i="43"/>
  <c r="F1077" i="43"/>
  <c r="F1076" i="43"/>
  <c r="F1075" i="43"/>
  <c r="F1074" i="43"/>
  <c r="F1072" i="43"/>
  <c r="F1070" i="43"/>
  <c r="F1069" i="43"/>
  <c r="F1068" i="43"/>
  <c r="F1067" i="43"/>
  <c r="F1066" i="43"/>
  <c r="F1065" i="43"/>
  <c r="F1064" i="43"/>
  <c r="F1063" i="43"/>
  <c r="F1062" i="43"/>
  <c r="F1061" i="43"/>
  <c r="F1060" i="43"/>
  <c r="F1059" i="43"/>
  <c r="F1058" i="43"/>
  <c r="F1056" i="43"/>
  <c r="F1055" i="43"/>
  <c r="F1054" i="43"/>
  <c r="F1053" i="43"/>
  <c r="F1052" i="43"/>
  <c r="F1050" i="43"/>
  <c r="F1049" i="43"/>
  <c r="F1048" i="43"/>
  <c r="F1047" i="43"/>
  <c r="F1046" i="43"/>
  <c r="F1044" i="43"/>
  <c r="F1043" i="43"/>
  <c r="F1042" i="43"/>
  <c r="F1041" i="43"/>
  <c r="F1040" i="43"/>
  <c r="F1038" i="43"/>
  <c r="F1037" i="43"/>
  <c r="F1036" i="43"/>
  <c r="F1035" i="43"/>
  <c r="F1034" i="43"/>
  <c r="F1032" i="43"/>
  <c r="F1031" i="43"/>
  <c r="F1030" i="43"/>
  <c r="F1029" i="43"/>
  <c r="F1028" i="43"/>
  <c r="F1026" i="43"/>
  <c r="F1025" i="43"/>
  <c r="F1024" i="43"/>
  <c r="F1023" i="43"/>
  <c r="F1022" i="43"/>
  <c r="F1020" i="43"/>
  <c r="F1019" i="43"/>
  <c r="F1018" i="43"/>
  <c r="F1017" i="43"/>
  <c r="F1016" i="43"/>
  <c r="F1014" i="43"/>
  <c r="F1013" i="43"/>
  <c r="F1012" i="43"/>
  <c r="F1011" i="43"/>
  <c r="F1010" i="43"/>
  <c r="F1008" i="43"/>
  <c r="F1007" i="43"/>
  <c r="F1006" i="43"/>
  <c r="F1005" i="43"/>
  <c r="F1004" i="43"/>
  <c r="F1002" i="43"/>
  <c r="F1001" i="43"/>
  <c r="F1000" i="43"/>
  <c r="F999" i="43"/>
  <c r="F998" i="43"/>
  <c r="F996" i="43"/>
  <c r="F995" i="43"/>
  <c r="F994" i="43"/>
  <c r="F993" i="43"/>
  <c r="F992" i="43"/>
  <c r="F990" i="43"/>
  <c r="F989" i="43"/>
  <c r="F988" i="43"/>
  <c r="F987" i="43"/>
  <c r="F986" i="43"/>
  <c r="F984" i="43"/>
  <c r="F983" i="43"/>
  <c r="F982" i="43"/>
  <c r="F981" i="43"/>
  <c r="F980" i="43"/>
  <c r="F979" i="43"/>
  <c r="F978" i="43"/>
  <c r="F977" i="43"/>
  <c r="F976" i="43"/>
  <c r="F975" i="43"/>
  <c r="F974" i="43"/>
  <c r="F973" i="43"/>
  <c r="F972" i="43"/>
  <c r="F970" i="43"/>
  <c r="F969" i="43"/>
  <c r="F968" i="43"/>
  <c r="F967" i="43"/>
  <c r="F966" i="43"/>
  <c r="F964" i="43"/>
  <c r="F963" i="43"/>
  <c r="F962" i="43"/>
  <c r="F961" i="43"/>
  <c r="F960" i="43"/>
  <c r="F959" i="43"/>
  <c r="F958" i="43"/>
  <c r="F957" i="43"/>
  <c r="F956" i="43"/>
  <c r="F955" i="43"/>
  <c r="F953" i="43"/>
  <c r="F952" i="43"/>
  <c r="F951" i="43"/>
  <c r="F950" i="43"/>
  <c r="F949" i="43"/>
  <c r="F948" i="43"/>
  <c r="F947" i="43"/>
  <c r="F946" i="43"/>
  <c r="F945" i="43"/>
  <c r="F944" i="43"/>
  <c r="F942" i="43"/>
  <c r="F941" i="43"/>
  <c r="F940" i="43"/>
  <c r="F939" i="43"/>
  <c r="F938" i="43"/>
  <c r="F937" i="43"/>
  <c r="F936" i="43"/>
  <c r="F935" i="43"/>
  <c r="F934" i="43"/>
  <c r="F933" i="43"/>
  <c r="F931" i="43"/>
  <c r="F930" i="43"/>
  <c r="F929" i="43"/>
  <c r="F928" i="43"/>
  <c r="F927" i="43"/>
  <c r="F926" i="43"/>
  <c r="F925" i="43"/>
  <c r="F924" i="43"/>
  <c r="F923" i="43"/>
  <c r="F922" i="43"/>
  <c r="F920" i="43"/>
  <c r="F919" i="43"/>
  <c r="F918" i="43"/>
  <c r="F917" i="43"/>
  <c r="F916" i="43"/>
  <c r="F914" i="43"/>
  <c r="F913" i="43"/>
  <c r="F912" i="43"/>
  <c r="F911" i="43"/>
  <c r="F910" i="43"/>
  <c r="F909" i="43"/>
  <c r="F908" i="43"/>
  <c r="F907" i="43"/>
  <c r="F906" i="43"/>
  <c r="F905" i="43"/>
  <c r="F903" i="43"/>
  <c r="F902" i="43"/>
  <c r="F901" i="43"/>
  <c r="F900" i="43"/>
  <c r="F899" i="43"/>
  <c r="F898" i="43"/>
  <c r="F897" i="43"/>
  <c r="F896" i="43"/>
  <c r="F895" i="43"/>
  <c r="F894" i="43"/>
  <c r="F893" i="43"/>
  <c r="F892" i="43"/>
  <c r="F891" i="43"/>
  <c r="F890" i="43"/>
  <c r="F888" i="43"/>
  <c r="F887" i="43"/>
  <c r="F886" i="43"/>
  <c r="F885" i="43"/>
  <c r="F884" i="43"/>
  <c r="F883" i="43"/>
  <c r="F882" i="43"/>
  <c r="F881" i="43"/>
  <c r="F880" i="43"/>
  <c r="F879" i="43"/>
  <c r="F878" i="43"/>
  <c r="F877" i="43"/>
  <c r="F876" i="43"/>
  <c r="F874" i="43"/>
  <c r="F873" i="43"/>
  <c r="F872" i="43"/>
  <c r="F871" i="43"/>
  <c r="F870" i="43"/>
  <c r="F869" i="43"/>
  <c r="F868" i="43"/>
  <c r="F867" i="43"/>
  <c r="F866" i="43"/>
  <c r="F865" i="43"/>
  <c r="F864" i="43"/>
  <c r="F863" i="43"/>
  <c r="F862" i="43"/>
  <c r="F860" i="43"/>
  <c r="F859" i="43"/>
  <c r="F858" i="43"/>
  <c r="F857" i="43"/>
  <c r="F856" i="43"/>
  <c r="F855" i="43"/>
  <c r="F854" i="43"/>
  <c r="F853" i="43"/>
  <c r="F852" i="43"/>
  <c r="F851" i="43"/>
  <c r="F850" i="43"/>
  <c r="F849" i="43"/>
  <c r="F848" i="43"/>
  <c r="F846" i="43"/>
  <c r="F845" i="43"/>
  <c r="F844" i="43"/>
  <c r="F843" i="43"/>
  <c r="F842" i="43"/>
  <c r="F841" i="43"/>
  <c r="F840" i="43"/>
  <c r="F839" i="43"/>
  <c r="F838" i="43"/>
  <c r="F837" i="43"/>
  <c r="F836" i="43"/>
  <c r="F835" i="43"/>
  <c r="F834" i="43"/>
  <c r="F832" i="43"/>
  <c r="F831" i="43"/>
  <c r="F830" i="43"/>
  <c r="F829" i="43"/>
  <c r="F828" i="43"/>
  <c r="F827" i="43"/>
  <c r="F826" i="43"/>
  <c r="F825" i="43"/>
  <c r="F824" i="43"/>
  <c r="F823" i="43"/>
  <c r="F822" i="43"/>
  <c r="F821" i="43"/>
  <c r="F820" i="43"/>
  <c r="F818" i="43"/>
  <c r="F817" i="43"/>
  <c r="F816" i="43"/>
  <c r="F815" i="43"/>
  <c r="F814" i="43"/>
  <c r="F813" i="43"/>
  <c r="F812" i="43"/>
  <c r="F811" i="43"/>
  <c r="F810" i="43"/>
  <c r="F809" i="43"/>
  <c r="F808" i="43"/>
  <c r="F807" i="43"/>
  <c r="F806" i="43"/>
  <c r="F804" i="43"/>
  <c r="F803" i="43"/>
  <c r="F802" i="43"/>
  <c r="F801" i="43"/>
  <c r="F800" i="43"/>
  <c r="F799" i="43"/>
  <c r="F798" i="43"/>
  <c r="F797" i="43"/>
  <c r="F796" i="43"/>
  <c r="F795" i="43"/>
  <c r="F794" i="43"/>
  <c r="F793" i="43"/>
  <c r="F792" i="43"/>
  <c r="F790" i="43"/>
  <c r="F789" i="43"/>
  <c r="F788" i="43"/>
  <c r="F787" i="43"/>
  <c r="F786" i="43"/>
  <c r="F785" i="43"/>
  <c r="F784" i="43"/>
  <c r="F783" i="43"/>
  <c r="F782" i="43"/>
  <c r="F781" i="43"/>
  <c r="F780" i="43"/>
  <c r="F779" i="43"/>
  <c r="F778" i="43"/>
  <c r="F776" i="43"/>
  <c r="F775" i="43"/>
  <c r="F774" i="43"/>
  <c r="F773" i="43"/>
  <c r="F772" i="43"/>
  <c r="F771" i="43"/>
  <c r="F770" i="43"/>
  <c r="F769" i="43"/>
  <c r="F768" i="43"/>
  <c r="F767" i="43"/>
  <c r="F766" i="43"/>
  <c r="F765" i="43"/>
  <c r="F764" i="43"/>
  <c r="F762" i="43"/>
  <c r="F761" i="43"/>
  <c r="F760" i="43"/>
  <c r="F759" i="43"/>
  <c r="F758" i="43"/>
  <c r="F757" i="43"/>
  <c r="F756" i="43"/>
  <c r="F755" i="43"/>
  <c r="F754" i="43"/>
  <c r="F753" i="43"/>
  <c r="F752" i="43"/>
  <c r="F751" i="43"/>
  <c r="F750" i="43"/>
  <c r="F748" i="43"/>
  <c r="F747" i="43"/>
  <c r="F746" i="43"/>
  <c r="F745" i="43"/>
  <c r="F744" i="43"/>
  <c r="F743" i="43"/>
  <c r="F742" i="43"/>
  <c r="F741" i="43"/>
  <c r="F740" i="43"/>
  <c r="F739" i="43"/>
  <c r="F738" i="43"/>
  <c r="F737" i="43"/>
  <c r="F736" i="43"/>
  <c r="F734" i="43"/>
  <c r="F733" i="43"/>
  <c r="F732" i="43"/>
  <c r="F731" i="43"/>
  <c r="F730" i="43"/>
  <c r="F729" i="43"/>
  <c r="F728" i="43"/>
  <c r="F727" i="43"/>
  <c r="F726" i="43"/>
  <c r="F725" i="43"/>
  <c r="F724" i="43"/>
  <c r="F723" i="43"/>
  <c r="F722" i="43"/>
  <c r="F720" i="43"/>
  <c r="F719" i="43"/>
  <c r="F718" i="43"/>
  <c r="F717" i="43"/>
  <c r="F716" i="43"/>
  <c r="F715" i="43"/>
  <c r="F714" i="43"/>
  <c r="F713" i="43"/>
  <c r="F712" i="43"/>
  <c r="F711" i="43"/>
  <c r="F710" i="43"/>
  <c r="F709" i="43"/>
  <c r="F708" i="43"/>
  <c r="F706" i="43"/>
  <c r="F705" i="43"/>
  <c r="F704" i="43"/>
  <c r="F703" i="43"/>
  <c r="F702" i="43"/>
  <c r="F701" i="43"/>
  <c r="F700" i="43"/>
  <c r="F699" i="43"/>
  <c r="F698" i="43"/>
  <c r="F697" i="43"/>
  <c r="F696" i="43"/>
  <c r="F695" i="43"/>
  <c r="F694" i="43"/>
  <c r="F692" i="43"/>
  <c r="F691" i="43"/>
  <c r="F690" i="43"/>
  <c r="F689" i="43"/>
  <c r="F688" i="43"/>
  <c r="F687" i="43"/>
  <c r="F686" i="43"/>
  <c r="F685" i="43"/>
  <c r="F684" i="43"/>
  <c r="F683" i="43"/>
  <c r="F682" i="43"/>
  <c r="F681" i="43"/>
  <c r="F680" i="43"/>
  <c r="F678" i="43"/>
  <c r="F677" i="43"/>
  <c r="F676" i="43"/>
  <c r="F675" i="43"/>
  <c r="F674" i="43"/>
  <c r="F673" i="43"/>
  <c r="F672" i="43"/>
  <c r="F671" i="43"/>
  <c r="F670" i="43"/>
  <c r="F669" i="43"/>
  <c r="F668" i="43"/>
  <c r="F667" i="43"/>
  <c r="F666" i="43"/>
  <c r="F664" i="43"/>
  <c r="F663" i="43"/>
  <c r="F662" i="43"/>
  <c r="F661" i="43"/>
  <c r="F660" i="43"/>
  <c r="F659" i="43"/>
  <c r="F658" i="43"/>
  <c r="F657" i="43"/>
  <c r="F656" i="43"/>
  <c r="F655" i="43"/>
  <c r="F654" i="43"/>
  <c r="F653" i="43"/>
  <c r="F652" i="43"/>
  <c r="F650" i="43"/>
  <c r="F649" i="43"/>
  <c r="F648" i="43"/>
  <c r="F647" i="43"/>
  <c r="F646" i="43"/>
  <c r="F645" i="43"/>
  <c r="F644" i="43"/>
  <c r="F643" i="43"/>
  <c r="F642" i="43"/>
  <c r="F641" i="43"/>
  <c r="F640" i="43"/>
  <c r="F639" i="43"/>
  <c r="F638" i="43"/>
  <c r="F637" i="43"/>
  <c r="F636" i="43"/>
  <c r="F634" i="43"/>
  <c r="F633" i="43"/>
  <c r="F631" i="43"/>
  <c r="F630" i="43"/>
  <c r="F629" i="43"/>
  <c r="F628" i="43"/>
  <c r="F627" i="43"/>
  <c r="F626" i="43"/>
  <c r="F625" i="43"/>
  <c r="F624" i="43"/>
  <c r="F623" i="43"/>
  <c r="F622" i="43"/>
  <c r="F621" i="43"/>
  <c r="F620" i="43"/>
  <c r="F619" i="43"/>
  <c r="F618" i="43"/>
  <c r="F616" i="43"/>
  <c r="F615" i="43"/>
  <c r="F614" i="43"/>
  <c r="F612" i="43"/>
  <c r="F611" i="43"/>
  <c r="F610" i="43"/>
  <c r="F609" i="43"/>
  <c r="F608" i="43"/>
  <c r="F607" i="43"/>
  <c r="F606" i="43"/>
  <c r="F604" i="43"/>
  <c r="F603" i="43"/>
  <c r="F600" i="43"/>
  <c r="F599" i="43"/>
  <c r="F598" i="43"/>
  <c r="F597" i="43"/>
  <c r="F596" i="43"/>
  <c r="F595" i="43"/>
  <c r="F594" i="43"/>
  <c r="F593" i="43"/>
  <c r="F592" i="43"/>
  <c r="F591" i="43"/>
  <c r="F590" i="43"/>
  <c r="F589" i="43"/>
  <c r="F588" i="43"/>
  <c r="F587" i="43"/>
  <c r="F586" i="43"/>
  <c r="F585" i="43"/>
  <c r="F584" i="43"/>
  <c r="F583" i="43"/>
  <c r="F582" i="43"/>
  <c r="F581" i="43"/>
  <c r="F580" i="43"/>
  <c r="F579" i="43"/>
  <c r="F578" i="43"/>
  <c r="F577" i="43"/>
  <c r="F576" i="43"/>
  <c r="F575" i="43"/>
  <c r="F574" i="43"/>
  <c r="F573" i="43"/>
  <c r="F571" i="43"/>
  <c r="F570" i="43"/>
  <c r="F567" i="43"/>
  <c r="F566" i="43"/>
  <c r="F565" i="43"/>
  <c r="F564" i="43"/>
  <c r="F563" i="43"/>
  <c r="F562" i="43"/>
  <c r="F561" i="43"/>
  <c r="F560" i="43"/>
  <c r="F559" i="43"/>
  <c r="F558" i="43"/>
  <c r="F557" i="43"/>
  <c r="F556" i="43"/>
  <c r="F555" i="43"/>
  <c r="F554" i="43"/>
  <c r="F553" i="43"/>
  <c r="F552" i="43"/>
  <c r="F551" i="43"/>
  <c r="F550" i="43"/>
  <c r="F549" i="43"/>
  <c r="F548" i="43"/>
  <c r="F547" i="43"/>
  <c r="F546" i="43"/>
  <c r="F545" i="43"/>
  <c r="F544" i="43"/>
  <c r="F543" i="43"/>
  <c r="F542" i="43"/>
  <c r="F541" i="43"/>
  <c r="F540" i="43"/>
  <c r="F539" i="43"/>
  <c r="F538" i="43"/>
  <c r="F537" i="43"/>
  <c r="F536" i="43"/>
  <c r="F535" i="43"/>
  <c r="F534" i="43"/>
  <c r="F533" i="43"/>
  <c r="F532" i="43"/>
  <c r="F531" i="43"/>
  <c r="F529" i="43"/>
  <c r="F528" i="43"/>
  <c r="F525" i="43"/>
  <c r="F524" i="43"/>
  <c r="F523" i="43"/>
  <c r="F522" i="43"/>
  <c r="F521" i="43"/>
  <c r="F520" i="43"/>
  <c r="F519" i="43"/>
  <c r="F518" i="43"/>
  <c r="F517" i="43"/>
  <c r="F516" i="43"/>
  <c r="F515" i="43"/>
  <c r="F514" i="43"/>
  <c r="F513" i="43"/>
  <c r="F512" i="43"/>
  <c r="F511" i="43"/>
  <c r="F510" i="43"/>
  <c r="F509" i="43"/>
  <c r="F508" i="43"/>
  <c r="F507" i="43"/>
  <c r="F506" i="43"/>
  <c r="F505" i="43"/>
  <c r="F504" i="43"/>
  <c r="F503" i="43"/>
  <c r="F502" i="43"/>
  <c r="F501" i="43"/>
  <c r="F500" i="43"/>
  <c r="F499" i="43"/>
  <c r="F498" i="43"/>
  <c r="F496" i="43"/>
  <c r="F495" i="43"/>
  <c r="F492" i="43"/>
  <c r="F491" i="43"/>
  <c r="F490" i="43"/>
  <c r="F489" i="43"/>
  <c r="F488" i="43"/>
  <c r="F487" i="43"/>
  <c r="F486" i="43"/>
  <c r="F485" i="43"/>
  <c r="F484" i="43"/>
  <c r="F483" i="43"/>
  <c r="F482" i="43"/>
  <c r="F481" i="43"/>
  <c r="F480" i="43"/>
  <c r="F479" i="43"/>
  <c r="F478" i="43"/>
  <c r="F477" i="43"/>
  <c r="F476" i="43"/>
  <c r="F475" i="43"/>
  <c r="F474" i="43"/>
  <c r="F473" i="43"/>
  <c r="F472" i="43"/>
  <c r="F471" i="43"/>
  <c r="F470" i="43"/>
  <c r="F469" i="43"/>
  <c r="F468" i="43"/>
  <c r="F467" i="43"/>
  <c r="F466" i="43"/>
  <c r="F465" i="43"/>
  <c r="F464" i="43"/>
  <c r="F463" i="43"/>
  <c r="F462" i="43"/>
  <c r="F461" i="43"/>
  <c r="F460" i="43"/>
  <c r="F459" i="43"/>
  <c r="F458" i="43"/>
  <c r="F457" i="43"/>
  <c r="F456" i="43"/>
  <c r="F454" i="43"/>
  <c r="F453" i="43"/>
  <c r="F450" i="43"/>
  <c r="F449" i="43"/>
  <c r="F448" i="43"/>
  <c r="F447" i="43"/>
  <c r="F446" i="43"/>
  <c r="F445" i="43"/>
  <c r="F444" i="43"/>
  <c r="F443" i="43"/>
  <c r="F442" i="43"/>
  <c r="F441" i="43"/>
  <c r="F440" i="43"/>
  <c r="F439" i="43"/>
  <c r="F438" i="43"/>
  <c r="F437" i="43"/>
  <c r="F436" i="43"/>
  <c r="F435" i="43"/>
  <c r="F434" i="43"/>
  <c r="F433" i="43"/>
  <c r="F432" i="43"/>
  <c r="F431" i="43"/>
  <c r="F430" i="43"/>
  <c r="F429" i="43"/>
  <c r="F428" i="43"/>
  <c r="F427" i="43"/>
  <c r="F426" i="43"/>
  <c r="F425" i="43"/>
  <c r="F424" i="43"/>
  <c r="F423" i="43"/>
  <c r="F422" i="43"/>
  <c r="F420" i="43"/>
  <c r="F419" i="43"/>
  <c r="F416" i="43"/>
  <c r="F415" i="43"/>
  <c r="F414" i="43"/>
  <c r="F413" i="43"/>
  <c r="F412" i="43"/>
  <c r="F411" i="43"/>
  <c r="F410" i="43"/>
  <c r="F409" i="43"/>
  <c r="F408" i="43"/>
  <c r="F407" i="43"/>
  <c r="F406" i="43"/>
  <c r="F405" i="43"/>
  <c r="F404" i="43"/>
  <c r="F403" i="43"/>
  <c r="F402" i="43"/>
  <c r="F401" i="43"/>
  <c r="F400" i="43"/>
  <c r="F399" i="43"/>
  <c r="F398" i="43"/>
  <c r="F397" i="43"/>
  <c r="F396" i="43"/>
  <c r="F395" i="43"/>
  <c r="F394" i="43"/>
  <c r="F393" i="43"/>
  <c r="F392" i="43"/>
  <c r="F391" i="43"/>
  <c r="F390" i="43"/>
  <c r="F389" i="43"/>
  <c r="F388" i="43"/>
  <c r="F386" i="43"/>
  <c r="F385" i="43"/>
  <c r="F382" i="43"/>
  <c r="F381" i="43"/>
  <c r="F380" i="43"/>
  <c r="F379" i="43"/>
  <c r="F378" i="43"/>
  <c r="F377" i="43"/>
  <c r="F376" i="43"/>
  <c r="F375" i="43"/>
  <c r="F374" i="43"/>
  <c r="F373" i="43"/>
  <c r="F372" i="43"/>
  <c r="F371" i="43"/>
  <c r="F370" i="43"/>
  <c r="F369" i="43"/>
  <c r="F368" i="43"/>
  <c r="F367" i="43"/>
  <c r="F366" i="43"/>
  <c r="F365" i="43"/>
  <c r="F364" i="43"/>
  <c r="F363" i="43"/>
  <c r="F362" i="43"/>
  <c r="F361" i="43"/>
  <c r="F360" i="43"/>
  <c r="F359" i="43"/>
  <c r="F358" i="43"/>
  <c r="F357" i="43"/>
  <c r="F356" i="43"/>
  <c r="F355" i="43"/>
  <c r="F354" i="43"/>
  <c r="F352" i="43"/>
  <c r="F351" i="43"/>
  <c r="F348" i="43"/>
  <c r="F347" i="43"/>
  <c r="F346" i="43"/>
  <c r="F345" i="43"/>
  <c r="F344" i="43"/>
  <c r="F343" i="43"/>
  <c r="F342" i="43"/>
  <c r="F341" i="43"/>
  <c r="F340" i="43"/>
  <c r="F339" i="43"/>
  <c r="F338" i="43"/>
  <c r="F337" i="43"/>
  <c r="F336" i="43"/>
  <c r="F335" i="43"/>
  <c r="F334" i="43"/>
  <c r="F333" i="43"/>
  <c r="F332" i="43"/>
  <c r="F331" i="43"/>
  <c r="F330" i="43"/>
  <c r="F329" i="43"/>
  <c r="F328" i="43"/>
  <c r="F327" i="43"/>
  <c r="F326" i="43"/>
  <c r="F325" i="43"/>
  <c r="F324" i="43"/>
  <c r="F323" i="43"/>
  <c r="F322" i="43"/>
  <c r="F321" i="43"/>
  <c r="F320" i="43"/>
  <c r="F318" i="43"/>
  <c r="F317" i="43"/>
  <c r="F314" i="43"/>
  <c r="F313" i="43"/>
  <c r="F312" i="43"/>
  <c r="F311" i="43"/>
  <c r="F310" i="43"/>
  <c r="F309" i="43"/>
  <c r="F308" i="43"/>
  <c r="F307" i="43"/>
  <c r="F306" i="43"/>
  <c r="F305" i="43"/>
  <c r="F304" i="43"/>
  <c r="F303" i="43"/>
  <c r="F302" i="43"/>
  <c r="F301" i="43"/>
  <c r="F300" i="43"/>
  <c r="F299" i="43"/>
  <c r="F298" i="43"/>
  <c r="F297" i="43"/>
  <c r="F296" i="43"/>
  <c r="F295" i="43"/>
  <c r="F294" i="43"/>
  <c r="F293" i="43"/>
  <c r="F292" i="43"/>
  <c r="F291" i="43"/>
  <c r="F290" i="43"/>
  <c r="F289" i="43"/>
  <c r="F288" i="43"/>
  <c r="F287" i="43"/>
  <c r="F286" i="43"/>
  <c r="F284" i="43"/>
  <c r="F283" i="43"/>
  <c r="F280" i="43"/>
  <c r="F279" i="43"/>
  <c r="F278" i="43"/>
  <c r="F277" i="43"/>
  <c r="F276" i="43"/>
  <c r="F275" i="43"/>
  <c r="F274" i="43"/>
  <c r="F273" i="43"/>
  <c r="F272" i="43"/>
  <c r="F271" i="43"/>
  <c r="F270" i="43"/>
  <c r="F269" i="43"/>
  <c r="F268" i="43"/>
  <c r="F267" i="43"/>
  <c r="F266" i="43"/>
  <c r="F265" i="43"/>
  <c r="F264" i="43"/>
  <c r="F263" i="43"/>
  <c r="F262" i="43"/>
  <c r="F261" i="43"/>
  <c r="F260" i="43"/>
  <c r="F259" i="43"/>
  <c r="F258" i="43"/>
  <c r="F257" i="43"/>
  <c r="F256" i="43"/>
  <c r="F255" i="43"/>
  <c r="F254" i="43"/>
  <c r="F253" i="43"/>
  <c r="F252" i="43"/>
  <c r="F250" i="43"/>
  <c r="F249" i="43"/>
  <c r="F246" i="43"/>
  <c r="F245" i="43"/>
  <c r="F244" i="43"/>
  <c r="F243" i="43"/>
  <c r="F242" i="43"/>
  <c r="F241" i="43"/>
  <c r="F240" i="43"/>
  <c r="F239" i="43"/>
  <c r="F238" i="43"/>
  <c r="F237" i="43"/>
  <c r="F236" i="43"/>
  <c r="F235" i="43"/>
  <c r="F234" i="43"/>
  <c r="F233" i="43"/>
  <c r="F232" i="43"/>
  <c r="F231" i="43"/>
  <c r="F230" i="43"/>
  <c r="F229" i="43"/>
  <c r="F228" i="43"/>
  <c r="F227" i="43"/>
  <c r="F226" i="43"/>
  <c r="F225" i="43"/>
  <c r="F224" i="43"/>
  <c r="F223" i="43"/>
  <c r="F222" i="43"/>
  <c r="F221" i="43"/>
  <c r="F220" i="43"/>
  <c r="F219" i="43"/>
  <c r="F218" i="43"/>
  <c r="F216" i="43"/>
  <c r="F215" i="43"/>
  <c r="F212" i="43"/>
  <c r="F211" i="43"/>
  <c r="F210" i="43"/>
  <c r="F209" i="43"/>
  <c r="F208" i="43"/>
  <c r="F207" i="43"/>
  <c r="F206" i="43"/>
  <c r="F205" i="43"/>
  <c r="F204" i="43"/>
  <c r="F203" i="43"/>
  <c r="F202" i="43"/>
  <c r="F201" i="43"/>
  <c r="F200" i="43"/>
  <c r="F199" i="43"/>
  <c r="F198" i="43"/>
  <c r="F197" i="43"/>
  <c r="F196" i="43"/>
  <c r="F195" i="43"/>
  <c r="F194" i="43"/>
  <c r="F193" i="43"/>
  <c r="F192" i="43"/>
  <c r="F191" i="43"/>
  <c r="F190" i="43"/>
  <c r="F189" i="43"/>
  <c r="F188" i="43"/>
  <c r="F187" i="43"/>
  <c r="F186" i="43"/>
  <c r="F185" i="43"/>
  <c r="F184" i="43"/>
  <c r="F182" i="43"/>
  <c r="F181" i="43"/>
  <c r="F178" i="43"/>
  <c r="F177" i="43"/>
  <c r="F176" i="43"/>
  <c r="F175" i="43"/>
  <c r="F174" i="43"/>
  <c r="F173" i="43"/>
  <c r="F172" i="43"/>
  <c r="F171" i="43"/>
  <c r="F170" i="43"/>
  <c r="F169" i="43"/>
  <c r="F168" i="43"/>
  <c r="F167" i="43"/>
  <c r="F166" i="43"/>
  <c r="F165" i="43"/>
  <c r="F164" i="43"/>
  <c r="F163" i="43"/>
  <c r="F162" i="43"/>
  <c r="F161" i="43"/>
  <c r="F160" i="43"/>
  <c r="F159" i="43"/>
  <c r="F158" i="43"/>
  <c r="F157" i="43"/>
  <c r="F156" i="43"/>
  <c r="F155" i="43"/>
  <c r="F154" i="43"/>
  <c r="F153" i="43"/>
  <c r="F152" i="43"/>
  <c r="F151" i="43"/>
  <c r="F150" i="43"/>
  <c r="F148" i="43"/>
  <c r="F147" i="43"/>
  <c r="F144" i="43"/>
  <c r="F143" i="43"/>
  <c r="F142" i="43"/>
  <c r="F141" i="43"/>
  <c r="F140" i="43"/>
  <c r="F139" i="43"/>
  <c r="F138" i="43"/>
  <c r="F137" i="43"/>
  <c r="F136" i="43"/>
  <c r="F135" i="43"/>
  <c r="F134" i="43"/>
  <c r="F133" i="43"/>
  <c r="F132" i="43"/>
  <c r="F131" i="43"/>
  <c r="F130" i="43"/>
  <c r="F129" i="43"/>
  <c r="F128" i="43"/>
  <c r="F127" i="43"/>
  <c r="F126" i="43"/>
  <c r="F125" i="43"/>
  <c r="F124" i="43"/>
  <c r="F123" i="43"/>
  <c r="F122" i="43"/>
  <c r="F121" i="43"/>
  <c r="F120" i="43"/>
  <c r="F119" i="43"/>
  <c r="F118" i="43"/>
  <c r="F117" i="43"/>
  <c r="F116" i="43"/>
  <c r="F115" i="43"/>
  <c r="F114" i="43"/>
  <c r="F113" i="43"/>
  <c r="F112" i="43"/>
  <c r="F111" i="43"/>
  <c r="F110" i="43"/>
  <c r="F109" i="43"/>
  <c r="F108" i="43"/>
  <c r="F107" i="43"/>
  <c r="F106" i="43"/>
  <c r="F105" i="43"/>
  <c r="F104" i="43"/>
  <c r="F103" i="43"/>
  <c r="F102" i="43"/>
  <c r="F101" i="43"/>
  <c r="F100" i="43"/>
  <c r="F99" i="43"/>
  <c r="F98" i="43"/>
  <c r="F96" i="43"/>
  <c r="F95" i="43"/>
  <c r="F92" i="43"/>
  <c r="F90" i="43"/>
  <c r="F89" i="43"/>
  <c r="F88" i="43"/>
  <c r="F87" i="43"/>
  <c r="F86" i="43"/>
  <c r="F85" i="43"/>
  <c r="F84" i="43"/>
  <c r="F83" i="43"/>
  <c r="F82" i="43"/>
  <c r="F81" i="43"/>
  <c r="F80" i="43"/>
  <c r="F79" i="43"/>
  <c r="F78" i="43"/>
  <c r="F77" i="43"/>
  <c r="F76" i="43"/>
  <c r="F75" i="43"/>
  <c r="F74" i="43"/>
  <c r="F73" i="43"/>
  <c r="F72" i="43"/>
  <c r="F70" i="43"/>
  <c r="F69" i="43"/>
  <c r="F68" i="43"/>
  <c r="F67" i="43"/>
  <c r="F66" i="43"/>
  <c r="F65" i="43"/>
  <c r="F64" i="43"/>
  <c r="F63" i="43"/>
  <c r="F62" i="43"/>
  <c r="F61" i="43"/>
  <c r="F60" i="43"/>
  <c r="F59" i="43"/>
  <c r="F58" i="43"/>
  <c r="F57" i="43"/>
  <c r="F56" i="43"/>
  <c r="F55" i="43"/>
  <c r="F54" i="43"/>
  <c r="F53" i="43"/>
  <c r="F52" i="43"/>
  <c r="F51" i="43"/>
  <c r="F50" i="43"/>
  <c r="F49" i="43"/>
  <c r="F48" i="43"/>
  <c r="F47" i="43"/>
  <c r="F46" i="43"/>
  <c r="F45" i="43"/>
  <c r="F44" i="43"/>
  <c r="F43" i="43"/>
  <c r="F42" i="43"/>
  <c r="F41" i="43"/>
  <c r="F40" i="43"/>
  <c r="F39" i="43"/>
  <c r="F38" i="43"/>
  <c r="F37" i="43"/>
  <c r="F36" i="43"/>
  <c r="F35" i="43"/>
  <c r="F34" i="43"/>
  <c r="F32" i="43"/>
  <c r="F31" i="43"/>
  <c r="F28" i="43"/>
  <c r="F27" i="43"/>
  <c r="F26" i="43"/>
  <c r="F25" i="43"/>
  <c r="F24" i="43"/>
  <c r="F23" i="43"/>
  <c r="F22" i="43"/>
  <c r="F21" i="43"/>
  <c r="F20" i="43"/>
  <c r="F19" i="43"/>
  <c r="F18" i="43"/>
  <c r="F17" i="43"/>
  <c r="F16" i="43"/>
  <c r="F15" i="43"/>
  <c r="F14" i="43"/>
  <c r="F13" i="43"/>
  <c r="F12" i="43"/>
  <c r="F11" i="43"/>
  <c r="F10" i="43"/>
  <c r="F9" i="43"/>
  <c r="F8" i="43"/>
  <c r="F7" i="43"/>
  <c r="F6" i="43"/>
  <c r="F5" i="43"/>
  <c r="F4" i="43"/>
  <c r="F3" i="43"/>
  <c r="F2" i="43"/>
  <c r="F1416" i="43"/>
  <c r="F1356" i="43"/>
  <c r="F1101" i="43"/>
  <c r="G2" i="10"/>
  <c r="AE2" i="39"/>
  <c r="B2" i="39"/>
  <c r="Y2" i="38"/>
  <c r="AA2" i="18"/>
  <c r="B2" i="38"/>
  <c r="C2" i="18"/>
  <c r="I2" i="36"/>
  <c r="C2" i="36"/>
  <c r="I2" i="35"/>
  <c r="F1605" i="43"/>
  <c r="F1559" i="43"/>
  <c r="S16" i="10"/>
  <c r="F1557" i="43" s="1"/>
  <c r="Q16" i="10"/>
  <c r="F1550" i="43"/>
  <c r="O16" i="10"/>
  <c r="F1543" i="43" s="1"/>
  <c r="G16" i="10"/>
  <c r="F1515" i="43"/>
  <c r="F1522" i="43"/>
  <c r="K16" i="10"/>
  <c r="F1529" i="43"/>
  <c r="M15" i="10"/>
  <c r="F1535" i="43" s="1"/>
  <c r="M14" i="10"/>
  <c r="F1534" i="43" s="1"/>
  <c r="M13" i="10"/>
  <c r="F1533" i="43" s="1"/>
  <c r="M12" i="10"/>
  <c r="F1532" i="43" s="1"/>
  <c r="M11" i="10"/>
  <c r="F1531" i="43" s="1"/>
  <c r="M10" i="10"/>
  <c r="F1530" i="43"/>
  <c r="AA19" i="18"/>
  <c r="F1057" i="43" s="1"/>
  <c r="Y19" i="18"/>
  <c r="F1051" i="43"/>
  <c r="W19" i="18"/>
  <c r="F1045" i="43" s="1"/>
  <c r="U19" i="18"/>
  <c r="F1039" i="43"/>
  <c r="S19" i="18"/>
  <c r="F1033" i="43" s="1"/>
  <c r="Q19" i="18"/>
  <c r="F1027" i="43"/>
  <c r="O19" i="18"/>
  <c r="F1021" i="43" s="1"/>
  <c r="M19" i="18"/>
  <c r="F1015" i="43"/>
  <c r="K19" i="18"/>
  <c r="F1009" i="43" s="1"/>
  <c r="I19" i="18"/>
  <c r="F1003" i="43"/>
  <c r="G19" i="18"/>
  <c r="F997" i="43" s="1"/>
  <c r="E19" i="18"/>
  <c r="F991" i="43"/>
  <c r="C19" i="18"/>
  <c r="F985" i="43" s="1"/>
  <c r="AC18" i="22"/>
  <c r="F971" i="43"/>
  <c r="AA18" i="22"/>
  <c r="F965" i="43" s="1"/>
  <c r="W18" i="22"/>
  <c r="F954" i="43"/>
  <c r="S18" i="22"/>
  <c r="F943" i="43" s="1"/>
  <c r="O18" i="22"/>
  <c r="F932" i="43"/>
  <c r="K18" i="22"/>
  <c r="F921" i="43" s="1"/>
  <c r="I18" i="22"/>
  <c r="F915" i="43"/>
  <c r="E18" i="22"/>
  <c r="F904" i="43" s="1"/>
  <c r="AB58" i="8"/>
  <c r="F889" i="43"/>
  <c r="X58" i="8"/>
  <c r="F875" i="43" s="1"/>
  <c r="T58" i="8"/>
  <c r="F861" i="43"/>
  <c r="P58" i="8"/>
  <c r="F847" i="43" s="1"/>
  <c r="L58" i="8"/>
  <c r="F833" i="43"/>
  <c r="H58" i="8"/>
  <c r="F819" i="43" s="1"/>
  <c r="AB38" i="8"/>
  <c r="F805" i="43"/>
  <c r="X38" i="8"/>
  <c r="F791" i="43" s="1"/>
  <c r="T38" i="8"/>
  <c r="F777" i="43" s="1"/>
  <c r="P38" i="8"/>
  <c r="F763" i="43" s="1"/>
  <c r="L38" i="8"/>
  <c r="F749" i="43" s="1"/>
  <c r="H38" i="8"/>
  <c r="F735" i="43" s="1"/>
  <c r="AB18" i="8"/>
  <c r="F721" i="43"/>
  <c r="X18" i="8"/>
  <c r="F707" i="43" s="1"/>
  <c r="T18" i="8"/>
  <c r="F693" i="43"/>
  <c r="P18" i="8"/>
  <c r="F679" i="43" s="1"/>
  <c r="L18" i="8"/>
  <c r="F665" i="43" s="1"/>
  <c r="H18" i="8"/>
  <c r="F651" i="43" s="1"/>
  <c r="I22" i="7"/>
  <c r="F632" i="43" s="1"/>
  <c r="I18" i="6"/>
  <c r="F613" i="43" s="1"/>
  <c r="F605" i="43"/>
  <c r="F572" i="43"/>
  <c r="F530" i="43"/>
  <c r="F497" i="43"/>
  <c r="F455" i="43"/>
  <c r="F421" i="43"/>
  <c r="F387" i="43"/>
  <c r="F353" i="43"/>
  <c r="F319" i="43"/>
  <c r="F285" i="43"/>
  <c r="F251" i="43"/>
  <c r="F217" i="43"/>
  <c r="F183" i="43"/>
  <c r="F149" i="43"/>
  <c r="I43" i="36"/>
  <c r="F97" i="43" s="1"/>
  <c r="I40" i="36"/>
  <c r="F94" i="43" s="1"/>
  <c r="I37" i="36"/>
  <c r="F91" i="43" s="1"/>
  <c r="I17" i="36"/>
  <c r="F71" i="43" s="1"/>
  <c r="I38" i="35"/>
  <c r="F33" i="43" s="1"/>
  <c r="I35" i="35"/>
  <c r="F30" i="43"/>
  <c r="C2" i="35"/>
  <c r="B11" i="39"/>
  <c r="B12" i="39"/>
  <c r="B13" i="39" s="1"/>
  <c r="B14" i="39" s="1"/>
  <c r="B15" i="39" s="1"/>
  <c r="B16" i="39" s="1"/>
  <c r="B17" i="39" s="1"/>
  <c r="B18" i="39" s="1"/>
  <c r="B19" i="39" s="1"/>
  <c r="B20" i="39" s="1"/>
  <c r="B21" i="39" s="1"/>
  <c r="B22" i="39" s="1"/>
  <c r="B23" i="39" s="1"/>
  <c r="B24" i="39" s="1"/>
  <c r="D10" i="39" s="1"/>
  <c r="D11" i="39" s="1"/>
  <c r="D12" i="39" s="1"/>
  <c r="D13" i="39" s="1"/>
  <c r="D14" i="39" s="1"/>
  <c r="D15" i="39" s="1"/>
  <c r="D16" i="39" s="1"/>
  <c r="D17" i="39" s="1"/>
  <c r="D18" i="39" s="1"/>
  <c r="D19" i="39" s="1"/>
  <c r="D20" i="39" s="1"/>
  <c r="D21" i="39" s="1"/>
  <c r="D22" i="39" s="1"/>
  <c r="D23" i="39" s="1"/>
  <c r="D24" i="39" s="1"/>
  <c r="F10" i="39" s="1"/>
  <c r="F11" i="39" s="1"/>
  <c r="F12" i="39" s="1"/>
  <c r="F13" i="39" s="1"/>
  <c r="F14" i="39" s="1"/>
  <c r="F15" i="39" s="1"/>
  <c r="F16" i="39" s="1"/>
  <c r="F17" i="39" s="1"/>
  <c r="F18" i="39" s="1"/>
  <c r="F19" i="39" s="1"/>
  <c r="F20" i="39" s="1"/>
  <c r="F21" i="39" s="1"/>
  <c r="F22" i="39" s="1"/>
  <c r="F23" i="39" s="1"/>
  <c r="F24" i="39" s="1"/>
  <c r="H10" i="39" s="1"/>
  <c r="H11" i="39" s="1"/>
  <c r="H12" i="39" s="1"/>
  <c r="H13" i="39" s="1"/>
  <c r="H14" i="39" s="1"/>
  <c r="H15" i="39" s="1"/>
  <c r="H16" i="39" s="1"/>
  <c r="H17" i="39" s="1"/>
  <c r="H18" i="39" s="1"/>
  <c r="H19" i="39" s="1"/>
  <c r="H20" i="39" s="1"/>
  <c r="H21" i="39" s="1"/>
  <c r="H22" i="39" s="1"/>
  <c r="H23" i="39" s="1"/>
  <c r="H24" i="39" s="1"/>
  <c r="J10" i="39" s="1"/>
  <c r="J11" i="39" s="1"/>
  <c r="J12" i="39" s="1"/>
  <c r="J13" i="39" s="1"/>
  <c r="J14" i="39" s="1"/>
  <c r="J15" i="39" s="1"/>
  <c r="J16" i="39" s="1"/>
  <c r="J17" i="39" s="1"/>
  <c r="J18" i="39" s="1"/>
  <c r="J19" i="39" s="1"/>
  <c r="J20" i="39" s="1"/>
  <c r="J21" i="39" s="1"/>
  <c r="J22" i="39" s="1"/>
  <c r="J23" i="39" s="1"/>
  <c r="J24" i="39" s="1"/>
  <c r="L10" i="39" s="1"/>
  <c r="L11" i="39" s="1"/>
  <c r="L12" i="39" s="1"/>
  <c r="L13" i="39" s="1"/>
  <c r="L14" i="39" s="1"/>
  <c r="L15" i="39" s="1"/>
  <c r="L16" i="39" s="1"/>
  <c r="L17" i="39" s="1"/>
  <c r="L18" i="39" s="1"/>
  <c r="L19" i="39" s="1"/>
  <c r="L20" i="39" s="1"/>
  <c r="L21" i="39" s="1"/>
  <c r="L22" i="39" s="1"/>
  <c r="L23" i="39" s="1"/>
  <c r="L24" i="39" s="1"/>
  <c r="N10" i="39" s="1"/>
  <c r="N11" i="39" s="1"/>
  <c r="N12" i="39" s="1"/>
  <c r="N13" i="39" s="1"/>
  <c r="N14" i="39" s="1"/>
  <c r="N15" i="39" s="1"/>
  <c r="N16" i="39" s="1"/>
  <c r="N17" i="39" s="1"/>
  <c r="N18" i="39" s="1"/>
  <c r="N19" i="39" s="1"/>
  <c r="N20" i="39" s="1"/>
  <c r="N21" i="39" s="1"/>
  <c r="N22" i="39" s="1"/>
  <c r="N23" i="39" s="1"/>
  <c r="N24" i="39" s="1"/>
  <c r="P10" i="39" s="1"/>
  <c r="P11" i="39" s="1"/>
  <c r="P12" i="39" s="1"/>
  <c r="P13" i="39" s="1"/>
  <c r="P14" i="39" s="1"/>
  <c r="P15" i="39" s="1"/>
  <c r="P16" i="39" s="1"/>
  <c r="P17" i="39" s="1"/>
  <c r="P18" i="39" s="1"/>
  <c r="P19" i="39" s="1"/>
  <c r="P20" i="39" s="1"/>
  <c r="P21" i="39" s="1"/>
  <c r="P22" i="39" s="1"/>
  <c r="P23" i="39" s="1"/>
  <c r="P24" i="39" s="1"/>
  <c r="R10" i="39" s="1"/>
  <c r="R11" i="39" s="1"/>
  <c r="R12" i="39" s="1"/>
  <c r="R13" i="39" s="1"/>
  <c r="R14" i="39" s="1"/>
  <c r="R15" i="39" s="1"/>
  <c r="R16" i="39" s="1"/>
  <c r="R17" i="39" s="1"/>
  <c r="R18" i="39" s="1"/>
  <c r="R19" i="39" s="1"/>
  <c r="R20" i="39" s="1"/>
  <c r="R21" i="39" s="1"/>
  <c r="R22" i="39" s="1"/>
  <c r="R23" i="39" s="1"/>
  <c r="R24" i="39" s="1"/>
  <c r="T10" i="39" s="1"/>
  <c r="T11" i="39" s="1"/>
  <c r="T12" i="39" s="1"/>
  <c r="T13" i="39" s="1"/>
  <c r="T14" i="39" s="1"/>
  <c r="T15" i="39" s="1"/>
  <c r="T16" i="39" s="1"/>
  <c r="T17" i="39" s="1"/>
  <c r="T18" i="39" s="1"/>
  <c r="T19" i="39" s="1"/>
  <c r="T20" i="39" s="1"/>
  <c r="T21" i="39" s="1"/>
  <c r="T22" i="39" s="1"/>
  <c r="T23" i="39" s="1"/>
  <c r="T24" i="39" s="1"/>
  <c r="V10" i="39" s="1"/>
  <c r="V11" i="39" s="1"/>
  <c r="V12" i="39" s="1"/>
  <c r="V13" i="39" s="1"/>
  <c r="V14" i="39" s="1"/>
  <c r="V15" i="39" s="1"/>
  <c r="V16" i="39" s="1"/>
  <c r="V17" i="39" s="1"/>
  <c r="V18" i="39" s="1"/>
  <c r="V19" i="39" s="1"/>
  <c r="V20" i="39" s="1"/>
  <c r="V21" i="39" s="1"/>
  <c r="V22" i="39" s="1"/>
  <c r="V23" i="39" s="1"/>
  <c r="V24" i="39" s="1"/>
  <c r="X10" i="39" s="1"/>
  <c r="X11" i="39" s="1"/>
  <c r="X12" i="39" s="1"/>
  <c r="X13" i="39" s="1"/>
  <c r="X14" i="39" s="1"/>
  <c r="X15" i="39" s="1"/>
  <c r="X16" i="39" s="1"/>
  <c r="X17" i="39" s="1"/>
  <c r="X18" i="39" s="1"/>
  <c r="X19" i="39" s="1"/>
  <c r="X20" i="39" s="1"/>
  <c r="X21" i="39" s="1"/>
  <c r="X22" i="39" s="1"/>
  <c r="X23" i="39" s="1"/>
  <c r="X24" i="39" s="1"/>
  <c r="Z10" i="39" s="1"/>
  <c r="Z11" i="39" s="1"/>
  <c r="Z12" i="39" s="1"/>
  <c r="Z13" i="39" s="1"/>
  <c r="Z14" i="39" s="1"/>
  <c r="Z15" i="39" s="1"/>
  <c r="Z16" i="39" s="1"/>
  <c r="Z17" i="39" s="1"/>
  <c r="Z18" i="39" s="1"/>
  <c r="Z19" i="39" s="1"/>
  <c r="Z20" i="39" s="1"/>
  <c r="Z21" i="39" s="1"/>
  <c r="Z22" i="39" s="1"/>
  <c r="Z23" i="39" s="1"/>
  <c r="Z24" i="39" s="1"/>
  <c r="AB10" i="39" s="1"/>
  <c r="AB11" i="39" s="1"/>
  <c r="AB12" i="39" s="1"/>
  <c r="AB13" i="39" s="1"/>
  <c r="AB14" i="39" s="1"/>
  <c r="AB15" i="39" s="1"/>
  <c r="AB16" i="39" s="1"/>
  <c r="AB17" i="39" s="1"/>
  <c r="AB18" i="39" s="1"/>
  <c r="AB19" i="39" s="1"/>
  <c r="AB20" i="39" s="1"/>
  <c r="AB21" i="39" s="1"/>
  <c r="AB22" i="39" s="1"/>
  <c r="AB23" i="39" s="1"/>
  <c r="AB24" i="39" s="1"/>
  <c r="AD10" i="39" s="1"/>
  <c r="AD11" i="39" s="1"/>
  <c r="AD12" i="39" s="1"/>
  <c r="AD13" i="39" s="1"/>
  <c r="AD14" i="39" s="1"/>
  <c r="AD15" i="39" s="1"/>
  <c r="AD16" i="39" s="1"/>
  <c r="AD17" i="39" s="1"/>
  <c r="AD18" i="39" s="1"/>
  <c r="AD19" i="39" s="1"/>
  <c r="AD20" i="39" s="1"/>
  <c r="AD21" i="39" s="1"/>
  <c r="AD22" i="39" s="1"/>
  <c r="AD23" i="39" s="1"/>
  <c r="AD24" i="39" s="1"/>
  <c r="B11" i="38"/>
  <c r="B12" i="38"/>
  <c r="B13" i="38"/>
  <c r="B14" i="38"/>
  <c r="B15" i="38" s="1"/>
  <c r="B16" i="38" s="1"/>
  <c r="B17" i="38" s="1"/>
  <c r="B18" i="38" s="1"/>
  <c r="B19" i="38" s="1"/>
  <c r="B20" i="38" s="1"/>
  <c r="B21" i="38" s="1"/>
  <c r="B22" i="38" s="1"/>
  <c r="B23" i="38" s="1"/>
  <c r="B24" i="38" s="1"/>
  <c r="D10" i="38" s="1"/>
  <c r="D11" i="38" s="1"/>
  <c r="D12" i="38" s="1"/>
  <c r="D13" i="38" s="1"/>
  <c r="D14" i="38" s="1"/>
  <c r="D15" i="38" s="1"/>
  <c r="D16" i="38" s="1"/>
  <c r="D17" i="38" s="1"/>
  <c r="D18" i="38" s="1"/>
  <c r="D19" i="38" s="1"/>
  <c r="D20" i="38" s="1"/>
  <c r="D21" i="38" s="1"/>
  <c r="D22" i="38" s="1"/>
  <c r="D23" i="38" s="1"/>
  <c r="D24" i="38" s="1"/>
  <c r="F10" i="38" s="1"/>
  <c r="F11" i="38" s="1"/>
  <c r="F12" i="38" s="1"/>
  <c r="F13" i="38" s="1"/>
  <c r="F14" i="38" s="1"/>
  <c r="F15" i="38" s="1"/>
  <c r="F16" i="38" s="1"/>
  <c r="F17" i="38" s="1"/>
  <c r="F18" i="38" s="1"/>
  <c r="F19" i="38" s="1"/>
  <c r="F20" i="38" s="1"/>
  <c r="F21" i="38" s="1"/>
  <c r="F22" i="38" s="1"/>
  <c r="F23" i="38" s="1"/>
  <c r="F24" i="38" s="1"/>
  <c r="H10" i="38" s="1"/>
  <c r="H11" i="38" s="1"/>
  <c r="H12" i="38" s="1"/>
  <c r="H13" i="38" s="1"/>
  <c r="H14" i="38" s="1"/>
  <c r="H15" i="38" s="1"/>
  <c r="H16" i="38" s="1"/>
  <c r="H17" i="38" s="1"/>
  <c r="H18" i="38" s="1"/>
  <c r="H19" i="38" s="1"/>
  <c r="H20" i="38" s="1"/>
  <c r="H21" i="38" s="1"/>
  <c r="H22" i="38" s="1"/>
  <c r="H23" i="38" s="1"/>
  <c r="H24" i="38" s="1"/>
  <c r="J10" i="38" s="1"/>
  <c r="J11" i="38" s="1"/>
  <c r="J12" i="38" s="1"/>
  <c r="J13" i="38" s="1"/>
  <c r="J14" i="38" s="1"/>
  <c r="J15" i="38" s="1"/>
  <c r="J16" i="38" s="1"/>
  <c r="J17" i="38" s="1"/>
  <c r="J18" i="38" s="1"/>
  <c r="J19" i="38" s="1"/>
  <c r="J20" i="38" s="1"/>
  <c r="J21" i="38" s="1"/>
  <c r="J22" i="38" s="1"/>
  <c r="J23" i="38" s="1"/>
  <c r="J24" i="38" s="1"/>
  <c r="L10" i="38" s="1"/>
  <c r="L11" i="38" s="1"/>
  <c r="L12" i="38" s="1"/>
  <c r="L13" i="38" s="1"/>
  <c r="L14" i="38" s="1"/>
  <c r="L15" i="38" s="1"/>
  <c r="L16" i="38" s="1"/>
  <c r="L17" i="38" s="1"/>
  <c r="L18" i="38" s="1"/>
  <c r="L19" i="38" s="1"/>
  <c r="L20" i="38" s="1"/>
  <c r="L21" i="38" s="1"/>
  <c r="L22" i="38" s="1"/>
  <c r="L23" i="38" s="1"/>
  <c r="L24" i="38" s="1"/>
  <c r="N10" i="38" s="1"/>
  <c r="N11" i="38" s="1"/>
  <c r="N12" i="38" s="1"/>
  <c r="N13" i="38" s="1"/>
  <c r="N14" i="38" s="1"/>
  <c r="N15" i="38" s="1"/>
  <c r="N16" i="38" s="1"/>
  <c r="N17" i="38" s="1"/>
  <c r="N18" i="38" s="1"/>
  <c r="N19" i="38" s="1"/>
  <c r="N20" i="38" s="1"/>
  <c r="N21" i="38" s="1"/>
  <c r="N22" i="38" s="1"/>
  <c r="N23" i="38" s="1"/>
  <c r="N24" i="38" s="1"/>
  <c r="P10" i="38" s="1"/>
  <c r="P11" i="38" s="1"/>
  <c r="P12" i="38" s="1"/>
  <c r="P13" i="38" s="1"/>
  <c r="P14" i="38" s="1"/>
  <c r="P15" i="38" s="1"/>
  <c r="P16" i="38" s="1"/>
  <c r="P17" i="38" s="1"/>
  <c r="P18" i="38" s="1"/>
  <c r="P19" i="38" s="1"/>
  <c r="P20" i="38" s="1"/>
  <c r="P21" i="38" s="1"/>
  <c r="P22" i="38" s="1"/>
  <c r="P23" i="38" s="1"/>
  <c r="P24" i="38" s="1"/>
  <c r="R10" i="38" s="1"/>
  <c r="R11" i="38" s="1"/>
  <c r="R12" i="38" s="1"/>
  <c r="R13" i="38" s="1"/>
  <c r="R14" i="38" s="1"/>
  <c r="R15" i="38" s="1"/>
  <c r="R16" i="38" s="1"/>
  <c r="R17" i="38" s="1"/>
  <c r="R18" i="38" s="1"/>
  <c r="R19" i="38" s="1"/>
  <c r="R20" i="38" s="1"/>
  <c r="R21" i="38" s="1"/>
  <c r="R22" i="38" s="1"/>
  <c r="R23" i="38" s="1"/>
  <c r="R24" i="38" s="1"/>
  <c r="T10" i="38" s="1"/>
  <c r="T11" i="38" s="1"/>
  <c r="T12" i="38" s="1"/>
  <c r="T13" i="38" s="1"/>
  <c r="T14" i="38" s="1"/>
  <c r="T15" i="38" s="1"/>
  <c r="T16" i="38" s="1"/>
  <c r="T17" i="38" s="1"/>
  <c r="T18" i="38" s="1"/>
  <c r="T19" i="38" s="1"/>
  <c r="T20" i="38" s="1"/>
  <c r="T21" i="38" s="1"/>
  <c r="T22" i="38" s="1"/>
  <c r="T23" i="38" s="1"/>
  <c r="T24" i="38" s="1"/>
  <c r="V10" i="38" s="1"/>
  <c r="V11" i="38" s="1"/>
  <c r="V12" i="38" s="1"/>
  <c r="V13" i="38" s="1"/>
  <c r="V14" i="38" s="1"/>
  <c r="V15" i="38" s="1"/>
  <c r="V16" i="38" s="1"/>
  <c r="V17" i="38" s="1"/>
  <c r="V18" i="38" s="1"/>
  <c r="V19" i="38" s="1"/>
  <c r="V20" i="38" s="1"/>
  <c r="V21" i="38" s="1"/>
  <c r="V22" i="38" s="1"/>
  <c r="V23" i="38" s="1"/>
  <c r="V24" i="38" s="1"/>
  <c r="X10" i="38" s="1"/>
  <c r="X11" i="38" s="1"/>
  <c r="X12" i="38" s="1"/>
  <c r="X13" i="38" s="1"/>
  <c r="X14" i="38" s="1"/>
  <c r="X15" i="38" s="1"/>
  <c r="X16" i="38" s="1"/>
  <c r="X17" i="38" s="1"/>
  <c r="X18" i="38" s="1"/>
  <c r="X19" i="38" s="1"/>
  <c r="X20" i="38" s="1"/>
  <c r="X21" i="38" s="1"/>
  <c r="X22" i="38" s="1"/>
  <c r="X23" i="38" s="1"/>
  <c r="X24" i="38" s="1"/>
  <c r="H8" i="36"/>
  <c r="H11" i="36"/>
  <c r="H12" i="36"/>
  <c r="H13" i="36"/>
  <c r="H18" i="36"/>
  <c r="H19" i="36" s="1"/>
  <c r="H22" i="36"/>
  <c r="H23" i="36" s="1"/>
  <c r="H31" i="36"/>
  <c r="H33" i="36" s="1"/>
  <c r="H34" i="36" s="1"/>
  <c r="H36" i="36"/>
  <c r="H37" i="36" s="1"/>
  <c r="H40" i="36"/>
  <c r="H41" i="36"/>
  <c r="H42" i="36"/>
  <c r="H43" i="36" s="1"/>
  <c r="H44" i="36" s="1"/>
  <c r="H45" i="36" s="1"/>
  <c r="H46" i="36" s="1"/>
  <c r="H47" i="36" s="1"/>
  <c r="H49" i="36" s="1"/>
  <c r="H50" i="36" s="1"/>
  <c r="H51" i="36" s="1"/>
  <c r="H52" i="36" s="1"/>
  <c r="H48" i="36"/>
  <c r="F65" i="36"/>
  <c r="D69" i="36"/>
  <c r="D72" i="36" s="1"/>
  <c r="D76" i="36" s="1"/>
  <c r="D78" i="36" s="1"/>
  <c r="D80" i="36" s="1"/>
  <c r="D83" i="36" s="1"/>
  <c r="H89" i="36"/>
  <c r="H8" i="35"/>
  <c r="H11" i="35"/>
  <c r="H12" i="35"/>
  <c r="H13" i="35" s="1"/>
  <c r="H16" i="35"/>
  <c r="H17" i="35"/>
  <c r="H20" i="35"/>
  <c r="H21" i="35" s="1"/>
  <c r="H23" i="35"/>
  <c r="H26" i="35"/>
  <c r="H32" i="35"/>
  <c r="H33" i="35" s="1"/>
  <c r="H35" i="35"/>
  <c r="H36" i="35"/>
  <c r="H37" i="35" s="1"/>
  <c r="H38" i="35" s="1"/>
  <c r="H39" i="35" s="1"/>
  <c r="H40" i="35" s="1"/>
  <c r="H41" i="35" s="1"/>
  <c r="H42" i="35" s="1"/>
  <c r="H43" i="35" s="1"/>
  <c r="H44" i="35" s="1"/>
  <c r="H45" i="35" s="1"/>
  <c r="H46" i="35" s="1"/>
  <c r="H51" i="35"/>
  <c r="H52" i="35" s="1"/>
  <c r="H53" i="35" s="1"/>
  <c r="H54" i="35" s="1"/>
  <c r="F70" i="35"/>
  <c r="D75" i="35"/>
  <c r="D78" i="35" s="1"/>
  <c r="D82" i="35" s="1"/>
  <c r="D84" i="35" s="1"/>
  <c r="D86" i="35" s="1"/>
  <c r="D89" i="35" s="1"/>
  <c r="H95" i="35"/>
  <c r="C2" i="10"/>
  <c r="AC2" i="22"/>
  <c r="I2" i="8"/>
  <c r="F2" i="7"/>
  <c r="G2" i="6"/>
  <c r="D2" i="10"/>
  <c r="E2" i="10"/>
  <c r="F10" i="10"/>
  <c r="F11" i="10"/>
  <c r="F12" i="10" s="1"/>
  <c r="F13" i="10" s="1"/>
  <c r="F14" i="10" s="1"/>
  <c r="F15" i="10" s="1"/>
  <c r="F16" i="10" s="1"/>
  <c r="H11" i="10"/>
  <c r="H12" i="10" s="1"/>
  <c r="H13" i="10" s="1"/>
  <c r="H14" i="10" s="1"/>
  <c r="H15" i="10" s="1"/>
  <c r="H16" i="10" s="1"/>
  <c r="J11" i="10"/>
  <c r="J12" i="10" s="1"/>
  <c r="L11" i="10"/>
  <c r="L12" i="10"/>
  <c r="L13" i="10"/>
  <c r="L14" i="10" s="1"/>
  <c r="L15" i="10" s="1"/>
  <c r="L16" i="10" s="1"/>
  <c r="N11" i="10"/>
  <c r="N12" i="10"/>
  <c r="N13" i="10" s="1"/>
  <c r="N14" i="10" s="1"/>
  <c r="N15" i="10" s="1"/>
  <c r="N16" i="10" s="1"/>
  <c r="P11" i="10"/>
  <c r="P12" i="10"/>
  <c r="P13" i="10"/>
  <c r="P14" i="10" s="1"/>
  <c r="P15" i="10" s="1"/>
  <c r="P16" i="10" s="1"/>
  <c r="R11" i="10"/>
  <c r="R12" i="10"/>
  <c r="J13" i="10"/>
  <c r="J14" i="10"/>
  <c r="J15" i="10" s="1"/>
  <c r="J16" i="10" s="1"/>
  <c r="R13" i="10"/>
  <c r="R14" i="10" s="1"/>
  <c r="R15" i="10" s="1"/>
  <c r="R16" i="10" s="1"/>
  <c r="B16" i="18"/>
  <c r="B17" i="18"/>
  <c r="B18" i="18" s="1"/>
  <c r="B19" i="18" s="1"/>
  <c r="D16" i="18"/>
  <c r="D17" i="18" s="1"/>
  <c r="D18" i="18" s="1"/>
  <c r="D19" i="18" s="1"/>
  <c r="F16" i="18"/>
  <c r="F17" i="18"/>
  <c r="F18" i="18" s="1"/>
  <c r="F19" i="18" s="1"/>
  <c r="H16" i="18"/>
  <c r="H17" i="18" s="1"/>
  <c r="H18" i="18" s="1"/>
  <c r="H19" i="18" s="1"/>
  <c r="J16" i="18"/>
  <c r="J17" i="18" s="1"/>
  <c r="L16" i="18"/>
  <c r="L17" i="18" s="1"/>
  <c r="L18" i="18" s="1"/>
  <c r="L19" i="18" s="1"/>
  <c r="N16" i="18"/>
  <c r="N17" i="18"/>
  <c r="N18" i="18" s="1"/>
  <c r="N19" i="18" s="1"/>
  <c r="P16" i="18"/>
  <c r="P17" i="18" s="1"/>
  <c r="P18" i="18" s="1"/>
  <c r="P19" i="18" s="1"/>
  <c r="R16" i="18"/>
  <c r="T16" i="18"/>
  <c r="T17" i="18" s="1"/>
  <c r="T18" i="18" s="1"/>
  <c r="T19" i="18" s="1"/>
  <c r="V16" i="18"/>
  <c r="V17" i="18" s="1"/>
  <c r="V18" i="18"/>
  <c r="V19" i="18" s="1"/>
  <c r="X16" i="18"/>
  <c r="X17" i="18" s="1"/>
  <c r="X18" i="18" s="1"/>
  <c r="X19" i="18" s="1"/>
  <c r="Z16" i="18"/>
  <c r="J18" i="18"/>
  <c r="J19" i="18" s="1"/>
  <c r="R17" i="18"/>
  <c r="R18" i="18" s="1"/>
  <c r="R19" i="18" s="1"/>
  <c r="Z17" i="18"/>
  <c r="Z18" i="18" s="1"/>
  <c r="Z19" i="18" s="1"/>
  <c r="D21" i="18"/>
  <c r="F21" i="18" s="1"/>
  <c r="H21" i="18" s="1"/>
  <c r="J21" i="18" s="1"/>
  <c r="L21" i="18" s="1"/>
  <c r="N21" i="18" s="1"/>
  <c r="P21" i="18" s="1"/>
  <c r="R21" i="18" s="1"/>
  <c r="T21" i="18" s="1"/>
  <c r="V21" i="18" s="1"/>
  <c r="X21" i="18" s="1"/>
  <c r="Z21" i="18" s="1"/>
  <c r="C2" i="22"/>
  <c r="B15" i="22"/>
  <c r="D15" i="22"/>
  <c r="D16" i="22"/>
  <c r="D17" i="22"/>
  <c r="D18" i="22"/>
  <c r="F15" i="22"/>
  <c r="H15" i="22"/>
  <c r="H16" i="22"/>
  <c r="H17" i="22"/>
  <c r="H18" i="22" s="1"/>
  <c r="J15" i="22"/>
  <c r="J16" i="22" s="1"/>
  <c r="J17" i="22" s="1"/>
  <c r="J18" i="22" s="1"/>
  <c r="L15" i="22"/>
  <c r="L16" i="22" s="1"/>
  <c r="L17" i="22"/>
  <c r="N15" i="22"/>
  <c r="N16" i="22" s="1"/>
  <c r="N17" i="22" s="1"/>
  <c r="N18" i="22" s="1"/>
  <c r="P15" i="22"/>
  <c r="P16" i="22"/>
  <c r="P17" i="22" s="1"/>
  <c r="R15" i="22"/>
  <c r="R16" i="22"/>
  <c r="R17" i="22"/>
  <c r="R18" i="22" s="1"/>
  <c r="T15" i="22"/>
  <c r="T16" i="22" s="1"/>
  <c r="V15" i="22"/>
  <c r="V16" i="22"/>
  <c r="V17" i="22" s="1"/>
  <c r="V18" i="22"/>
  <c r="X15" i="22"/>
  <c r="X16" i="22" s="1"/>
  <c r="X17" i="22" s="1"/>
  <c r="Z15" i="22"/>
  <c r="Z16" i="22" s="1"/>
  <c r="Z17" i="22" s="1"/>
  <c r="Z18" i="22" s="1"/>
  <c r="AB15" i="22"/>
  <c r="AB16" i="22"/>
  <c r="AB17" i="22" s="1"/>
  <c r="AB18" i="22" s="1"/>
  <c r="B16" i="22"/>
  <c r="B17" i="22"/>
  <c r="F16" i="22"/>
  <c r="F17" i="22"/>
  <c r="T17" i="22"/>
  <c r="D20" i="22"/>
  <c r="F20" i="22"/>
  <c r="H20" i="22" s="1"/>
  <c r="J20" i="22" s="1"/>
  <c r="L20" i="22" s="1"/>
  <c r="N20" i="22" s="1"/>
  <c r="P20" i="22" s="1"/>
  <c r="R20" i="22" s="1"/>
  <c r="T20" i="22" s="1"/>
  <c r="V20" i="22" s="1"/>
  <c r="X20" i="22" s="1"/>
  <c r="Z20" i="22" s="1"/>
  <c r="AB20" i="22" s="1"/>
  <c r="L41" i="22"/>
  <c r="V44" i="22"/>
  <c r="V46" i="22" s="1"/>
  <c r="V49" i="22"/>
  <c r="V51" i="22"/>
  <c r="AJ1" i="8"/>
  <c r="D2" i="8"/>
  <c r="E2" i="8"/>
  <c r="F2" i="8"/>
  <c r="G7" i="8"/>
  <c r="K7" i="8"/>
  <c r="O7" i="8"/>
  <c r="S7" i="8"/>
  <c r="W7" i="8"/>
  <c r="AA7" i="8"/>
  <c r="G10" i="8"/>
  <c r="K10" i="8"/>
  <c r="O10" i="8"/>
  <c r="O12" i="8"/>
  <c r="O13" i="8" s="1"/>
  <c r="O15" i="8" s="1"/>
  <c r="O16" i="8" s="1"/>
  <c r="O17" i="8" s="1"/>
  <c r="O18" i="8" s="1"/>
  <c r="O19" i="8" s="1"/>
  <c r="O20" i="8" s="1"/>
  <c r="O21" i="8" s="1"/>
  <c r="S10" i="8"/>
  <c r="S12" i="8"/>
  <c r="S13" i="8"/>
  <c r="S15" i="8" s="1"/>
  <c r="S16" i="8" s="1"/>
  <c r="S17" i="8" s="1"/>
  <c r="S18" i="8" s="1"/>
  <c r="S19" i="8" s="1"/>
  <c r="S20" i="8" s="1"/>
  <c r="S21" i="8" s="1"/>
  <c r="S22" i="8" s="1"/>
  <c r="S23" i="8" s="1"/>
  <c r="W10" i="8"/>
  <c r="W12" i="8" s="1"/>
  <c r="W13" i="8" s="1"/>
  <c r="W15" i="8" s="1"/>
  <c r="W16" i="8" s="1"/>
  <c r="W17" i="8" s="1"/>
  <c r="W18" i="8" s="1"/>
  <c r="W19" i="8" s="1"/>
  <c r="W20" i="8" s="1"/>
  <c r="W21" i="8" s="1"/>
  <c r="W22" i="8" s="1"/>
  <c r="W23" i="8" s="1"/>
  <c r="AA10" i="8"/>
  <c r="AA12" i="8" s="1"/>
  <c r="AA13" i="8" s="1"/>
  <c r="AA15" i="8" s="1"/>
  <c r="AA16" i="8" s="1"/>
  <c r="AA17" i="8" s="1"/>
  <c r="AA18" i="8" s="1"/>
  <c r="AA19" i="8" s="1"/>
  <c r="AA20" i="8" s="1"/>
  <c r="AA21" i="8" s="1"/>
  <c r="AA22" i="8" s="1"/>
  <c r="AA23" i="8" s="1"/>
  <c r="G12" i="8"/>
  <c r="G13" i="8" s="1"/>
  <c r="G15" i="8"/>
  <c r="G16" i="8"/>
  <c r="G17" i="8"/>
  <c r="G18" i="8" s="1"/>
  <c r="G19" i="8" s="1"/>
  <c r="G20" i="8" s="1"/>
  <c r="G21" i="8" s="1"/>
  <c r="G22" i="8" s="1"/>
  <c r="G23" i="8" s="1"/>
  <c r="K12" i="8"/>
  <c r="K13" i="8"/>
  <c r="K15" i="8"/>
  <c r="K16" i="8" s="1"/>
  <c r="K17" i="8" s="1"/>
  <c r="K18" i="8" s="1"/>
  <c r="K19" i="8" s="1"/>
  <c r="K20" i="8" s="1"/>
  <c r="K21" i="8" s="1"/>
  <c r="K22" i="8" s="1"/>
  <c r="K23" i="8" s="1"/>
  <c r="O22" i="8"/>
  <c r="O23" i="8" s="1"/>
  <c r="G27" i="8"/>
  <c r="K27" i="8"/>
  <c r="O27" i="8"/>
  <c r="S27" i="8"/>
  <c r="W27" i="8"/>
  <c r="AA27" i="8"/>
  <c r="G30" i="8"/>
  <c r="G32" i="8"/>
  <c r="K30" i="8"/>
  <c r="K32" i="8" s="1"/>
  <c r="K33" i="8" s="1"/>
  <c r="O30" i="8"/>
  <c r="O32" i="8" s="1"/>
  <c r="O33" i="8" s="1"/>
  <c r="O35" i="8" s="1"/>
  <c r="O36" i="8" s="1"/>
  <c r="O37" i="8" s="1"/>
  <c r="O38" i="8" s="1"/>
  <c r="O39" i="8" s="1"/>
  <c r="O40" i="8" s="1"/>
  <c r="O41" i="8" s="1"/>
  <c r="O42" i="8" s="1"/>
  <c r="O43" i="8" s="1"/>
  <c r="S30" i="8"/>
  <c r="S32" i="8"/>
  <c r="S33" i="8"/>
  <c r="S35" i="8"/>
  <c r="S36" i="8" s="1"/>
  <c r="S37" i="8" s="1"/>
  <c r="S38" i="8" s="1"/>
  <c r="S39" i="8" s="1"/>
  <c r="S40" i="8" s="1"/>
  <c r="S41" i="8" s="1"/>
  <c r="S42" i="8" s="1"/>
  <c r="S43" i="8" s="1"/>
  <c r="W30" i="8"/>
  <c r="W32" i="8"/>
  <c r="W33" i="8"/>
  <c r="W35" i="8"/>
  <c r="W36" i="8" s="1"/>
  <c r="W37" i="8" s="1"/>
  <c r="W38" i="8" s="1"/>
  <c r="W39" i="8" s="1"/>
  <c r="W40" i="8" s="1"/>
  <c r="W41" i="8" s="1"/>
  <c r="W42" i="8" s="1"/>
  <c r="W43" i="8" s="1"/>
  <c r="AA30" i="8"/>
  <c r="K35" i="8"/>
  <c r="K36" i="8" s="1"/>
  <c r="AA32" i="8"/>
  <c r="AA33" i="8" s="1"/>
  <c r="AA35" i="8" s="1"/>
  <c r="AA36" i="8" s="1"/>
  <c r="AA37" i="8" s="1"/>
  <c r="G33" i="8"/>
  <c r="G35" i="8"/>
  <c r="G36" i="8" s="1"/>
  <c r="G37" i="8" s="1"/>
  <c r="AA38" i="8"/>
  <c r="AA39" i="8" s="1"/>
  <c r="AA40" i="8" s="1"/>
  <c r="AA41" i="8" s="1"/>
  <c r="AA42" i="8" s="1"/>
  <c r="AA43" i="8" s="1"/>
  <c r="G38" i="8"/>
  <c r="G39" i="8" s="1"/>
  <c r="G40" i="8" s="1"/>
  <c r="G41" i="8" s="1"/>
  <c r="G42" i="8" s="1"/>
  <c r="G43" i="8" s="1"/>
  <c r="K37" i="8"/>
  <c r="K38" i="8"/>
  <c r="K39" i="8" s="1"/>
  <c r="K40" i="8" s="1"/>
  <c r="K41" i="8" s="1"/>
  <c r="K42" i="8" s="1"/>
  <c r="K43" i="8" s="1"/>
  <c r="G47" i="8"/>
  <c r="K47" i="8"/>
  <c r="O47" i="8"/>
  <c r="S47" i="8"/>
  <c r="W47" i="8"/>
  <c r="AA47" i="8"/>
  <c r="G50" i="8"/>
  <c r="G52" i="8"/>
  <c r="G53" i="8" s="1"/>
  <c r="G55" i="8" s="1"/>
  <c r="G56" i="8" s="1"/>
  <c r="G57" i="8" s="1"/>
  <c r="G58" i="8" s="1"/>
  <c r="G59" i="8" s="1"/>
  <c r="G60" i="8" s="1"/>
  <c r="G61" i="8" s="1"/>
  <c r="G62" i="8" s="1"/>
  <c r="G63" i="8" s="1"/>
  <c r="K50" i="8"/>
  <c r="K52" i="8" s="1"/>
  <c r="O50" i="8"/>
  <c r="O52" i="8" s="1"/>
  <c r="O53" i="8" s="1"/>
  <c r="S50" i="8"/>
  <c r="S52" i="8"/>
  <c r="S53" i="8"/>
  <c r="S55" i="8"/>
  <c r="S56" i="8" s="1"/>
  <c r="S57" i="8" s="1"/>
  <c r="S58" i="8" s="1"/>
  <c r="S59" i="8" s="1"/>
  <c r="S60" i="8" s="1"/>
  <c r="S61" i="8" s="1"/>
  <c r="S62" i="8" s="1"/>
  <c r="S63" i="8" s="1"/>
  <c r="W50" i="8"/>
  <c r="W52" i="8"/>
  <c r="W53" i="8"/>
  <c r="W55" i="8"/>
  <c r="W56" i="8" s="1"/>
  <c r="W57" i="8" s="1"/>
  <c r="W58" i="8" s="1"/>
  <c r="W59" i="8" s="1"/>
  <c r="W60" i="8" s="1"/>
  <c r="W61" i="8" s="1"/>
  <c r="W62" i="8" s="1"/>
  <c r="W63" i="8" s="1"/>
  <c r="AA50" i="8"/>
  <c r="K53" i="8"/>
  <c r="K55" i="8" s="1"/>
  <c r="K56" i="8" s="1"/>
  <c r="K57" i="8" s="1"/>
  <c r="K58" i="8" s="1"/>
  <c r="K59" i="8" s="1"/>
  <c r="K60" i="8" s="1"/>
  <c r="K61" i="8" s="1"/>
  <c r="K62" i="8" s="1"/>
  <c r="K63" i="8" s="1"/>
  <c r="O55" i="8"/>
  <c r="O56" i="8" s="1"/>
  <c r="O57" i="8" s="1"/>
  <c r="O58" i="8" s="1"/>
  <c r="O59" i="8" s="1"/>
  <c r="O60" i="8" s="1"/>
  <c r="O61" i="8" s="1"/>
  <c r="O62" i="8" s="1"/>
  <c r="O63" i="8" s="1"/>
  <c r="AA52" i="8"/>
  <c r="AA53" i="8" s="1"/>
  <c r="AA55" i="8" s="1"/>
  <c r="AA56" i="8"/>
  <c r="AA57" i="8" s="1"/>
  <c r="AA58" i="8" s="1"/>
  <c r="AA59" i="8" s="1"/>
  <c r="AA60" i="8" s="1"/>
  <c r="AA61" i="8" s="1"/>
  <c r="AA62" i="8" s="1"/>
  <c r="AA63" i="8" s="1"/>
  <c r="D2" i="7"/>
  <c r="H13" i="7"/>
  <c r="H16" i="7"/>
  <c r="H17" i="7"/>
  <c r="H18" i="7" s="1"/>
  <c r="H19" i="7" s="1"/>
  <c r="H20" i="7" s="1"/>
  <c r="H21" i="7" s="1"/>
  <c r="H22" i="7" s="1"/>
  <c r="H24" i="7" s="1"/>
  <c r="H25" i="7" s="1"/>
  <c r="H26" i="7" s="1"/>
  <c r="H28" i="7" s="1"/>
  <c r="H29" i="7" s="1"/>
  <c r="H31" i="7" s="1"/>
  <c r="E34" i="7"/>
  <c r="E37" i="7" s="1"/>
  <c r="E39" i="7" s="1"/>
  <c r="E41" i="7" s="1"/>
  <c r="D2" i="6"/>
  <c r="H2" i="6"/>
  <c r="H12" i="6"/>
  <c r="H13" i="6"/>
  <c r="H14" i="6" s="1"/>
  <c r="H15" i="6" s="1"/>
  <c r="H16" i="6" s="1"/>
  <c r="H17" i="6" s="1"/>
  <c r="H18" i="6" s="1"/>
  <c r="H20" i="6" s="1"/>
  <c r="H21" i="6" s="1"/>
  <c r="H22" i="6" s="1"/>
  <c r="H23" i="6" s="1"/>
  <c r="H25" i="6" s="1"/>
  <c r="H26" i="6" s="1"/>
  <c r="H28" i="6" s="1"/>
  <c r="E33" i="6" s="1"/>
  <c r="F1161" i="43"/>
  <c r="F1251" i="43"/>
  <c r="F1311" i="43"/>
  <c r="F1401" i="43"/>
  <c r="F1431" i="43"/>
  <c r="F1461" i="43"/>
  <c r="F1221" i="43"/>
  <c r="F1191" i="43"/>
  <c r="F1131" i="43"/>
  <c r="F1371" i="43"/>
  <c r="I34" i="35"/>
  <c r="F29" i="43" s="1"/>
  <c r="F1506" i="43"/>
  <c r="F1446" i="43"/>
  <c r="F1386" i="43"/>
  <c r="F1281" i="43"/>
  <c r="F1266" i="43"/>
  <c r="F1206" i="43"/>
  <c r="F1176" i="43"/>
  <c r="F1116" i="43"/>
  <c r="F1086" i="43"/>
  <c r="I23" i="6"/>
  <c r="F617" i="43"/>
  <c r="I39" i="36"/>
  <c r="F93" i="43"/>
  <c r="F1476" i="43"/>
  <c r="F1236" i="43"/>
  <c r="M16" i="10"/>
  <c r="F1536" i="43" s="1"/>
  <c r="F1343" i="43"/>
  <c r="F1071" i="43"/>
  <c r="I26" i="7"/>
  <c r="F635" i="43"/>
  <c r="F1146" i="43" l="1"/>
  <c r="F1326" i="43"/>
  <c r="F1296" i="43"/>
</calcChain>
</file>

<file path=xl/sharedStrings.xml><?xml version="1.0" encoding="utf-8"?>
<sst xmlns="http://schemas.openxmlformats.org/spreadsheetml/2006/main" count="7340" uniqueCount="4415">
  <si>
    <t>-  Titoli di debito emessi o garantiti da Stati dell'UE non destinati a permanere durevolmente nel proprio patrimonio compresi nella classe C.III dello Stato Patrimoniale Attivo</t>
  </si>
  <si>
    <t>2006200</t>
  </si>
  <si>
    <t>2006300</t>
  </si>
  <si>
    <t>Informazioni relative ai titoli di debito emessi o garantiti da Stati dell'Unione Europea non destinati a permanere durevolmente nel patrimonio dell'impresa (decreto legge 29 dicembre 2011, n. 216, convertito con la legge 24 febbraio 2012, n. 14 che ha modificato il decreto legge 29 novembre 2008 convertito con la legge 28 gennaio 2009, n. 2)</t>
  </si>
  <si>
    <t>- di cui riserva utilizzata ai fini del calcolo del margine di solvibilità disponibile
  (Allegato n. 6 al prospetto del margine, voce 1)</t>
  </si>
  <si>
    <t>prospetto 7.1'!$F$42</t>
  </si>
  <si>
    <t>7111900</t>
  </si>
  <si>
    <t>prospetto 7.1'!$F$33</t>
  </si>
  <si>
    <t>7112000</t>
  </si>
  <si>
    <t>prospetto 7.1'!$F$34</t>
  </si>
  <si>
    <t>7112100</t>
  </si>
  <si>
    <t>prospetto 7.1'!$F$35</t>
  </si>
  <si>
    <t>7112200</t>
  </si>
  <si>
    <t>prospetto 7.1'!$H$33</t>
  </si>
  <si>
    <t>7112300</t>
  </si>
  <si>
    <t>prospetto 7.1'!$H$34</t>
  </si>
  <si>
    <t>7112400</t>
  </si>
  <si>
    <t>7112500</t>
  </si>
  <si>
    <t>prospetto 7.1'!$F$43</t>
  </si>
  <si>
    <t>prospetto 7.2'!$E$44</t>
  </si>
  <si>
    <t>prospetto 7.2'!$E$45</t>
  </si>
  <si>
    <t>prospetto 7.2'!$E$46</t>
  </si>
  <si>
    <t>$G$44</t>
  </si>
  <si>
    <t>prospetto 7.2'!$G$44</t>
  </si>
  <si>
    <t>$G$45</t>
  </si>
  <si>
    <t>prospetto 7.2'!$G$45</t>
  </si>
  <si>
    <t>$G$46</t>
  </si>
  <si>
    <t>prospetto 7.2'!$G$46</t>
  </si>
  <si>
    <t>7211900</t>
  </si>
  <si>
    <t>prospetto 7.2'!$G$33</t>
  </si>
  <si>
    <t>7212000</t>
  </si>
  <si>
    <t>prospetto 7.2'!$G$34</t>
  </si>
  <si>
    <t>7212100</t>
  </si>
  <si>
    <t>prospetto 7.2'!$G$35</t>
  </si>
  <si>
    <t>7212200</t>
  </si>
  <si>
    <t>prospetto 7.2'!$I$33</t>
  </si>
  <si>
    <t>7212300</t>
  </si>
  <si>
    <t>prospetto 7.2'!$I$34</t>
  </si>
  <si>
    <t>7212400</t>
  </si>
  <si>
    <t>$E$54</t>
  </si>
  <si>
    <t>prospetto 7.2'!$E$54</t>
  </si>
  <si>
    <t>7212500</t>
  </si>
  <si>
    <t>$E$55</t>
  </si>
  <si>
    <t>prospetto 7.2'!$E$55</t>
  </si>
  <si>
    <t>1011200</t>
  </si>
  <si>
    <t>1011300</t>
  </si>
  <si>
    <t>prospetto 3.2a'!$F$16</t>
  </si>
  <si>
    <t>prospetto 3.2a'!$F$17</t>
  </si>
  <si>
    <t>prospetto 3.2a'!$F$18</t>
  </si>
  <si>
    <t>prospetto 3.2a'!$F$19</t>
  </si>
  <si>
    <t>prospetto 3.2a'!$F$20</t>
  </si>
  <si>
    <t>prospetto 3.2a'!$F$21</t>
  </si>
  <si>
    <t>prospetto 3.2a'!$F$22</t>
  </si>
  <si>
    <t>prospetto 3.2a'!$F$23</t>
  </si>
  <si>
    <t>prospetto 3.2a'!$F$24</t>
  </si>
  <si>
    <t>prospetto 3.2a'!$F$25</t>
  </si>
  <si>
    <t>prospetto 3.2a'!$F$26</t>
  </si>
  <si>
    <t>prospetto 3.2a'!$F$27</t>
  </si>
  <si>
    <t>prospetto 3.2a'!$F$28</t>
  </si>
  <si>
    <t>prospetto 3.2a'!$F$29</t>
  </si>
  <si>
    <t>prospetto 3.2a'!$F$30</t>
  </si>
  <si>
    <t>prospetto 3.2a'!$F$31</t>
  </si>
  <si>
    <t>prospetto 3.2a'!$F$32</t>
  </si>
  <si>
    <t>prospetto 3.2a'!$F$33</t>
  </si>
  <si>
    <t>prospetto 3.2a'!$F$34</t>
  </si>
  <si>
    <t>prospetto 3.2a'!$F$35</t>
  </si>
  <si>
    <t>prospetto 3.2a'!$F$36</t>
  </si>
  <si>
    <t>prospetto 3.2a'!$F$37</t>
  </si>
  <si>
    <t>prospetto 3.2a'!$F$38</t>
  </si>
  <si>
    <t>prospetto 3.2a'!$F$39</t>
  </si>
  <si>
    <t>prospetto 3.2a'!$F$40</t>
  </si>
  <si>
    <t>prospetto 3.2a'!$F$41</t>
  </si>
  <si>
    <t>prospetto 3.2a'!$F$42</t>
  </si>
  <si>
    <t>prospetto 3.2a'!$F$43</t>
  </si>
  <si>
    <t>prospetto 3.2a'!$G$11</t>
  </si>
  <si>
    <t>prospetto 3.2a'!$G$12</t>
  </si>
  <si>
    <t>prospetto 3.2a'!$G$13</t>
  </si>
  <si>
    <t>prospetto 3.2a'!$G$14</t>
  </si>
  <si>
    <t>prospetto 3.2a'!$G$15</t>
  </si>
  <si>
    <t>prospetto 3.2a'!$G$16</t>
  </si>
  <si>
    <t>prospetto 3.2a'!$G$17</t>
  </si>
  <si>
    <t>prospetto 3.2a'!$G$18</t>
  </si>
  <si>
    <t>prospetto 3.2a'!$G$19</t>
  </si>
  <si>
    <t>prospetto 3.2a'!$G$20</t>
  </si>
  <si>
    <t>prospetto 3.2a'!$G$21</t>
  </si>
  <si>
    <t>prospetto 3.2a'!$G$22</t>
  </si>
  <si>
    <t>prospetto 3.2a'!$G$23</t>
  </si>
  <si>
    <t>prospetto 3.2a'!$G$24</t>
  </si>
  <si>
    <t>prospetto 3.2a'!$G$25</t>
  </si>
  <si>
    <t>prospetto 3.2a'!$G$26</t>
  </si>
  <si>
    <t>prospetto 3.2a'!$G$27</t>
  </si>
  <si>
    <t>prospetto 3.2a'!$G$28</t>
  </si>
  <si>
    <t>prospetto 3.2a'!$G$29</t>
  </si>
  <si>
    <t>prospetto 3.2a'!$G$30</t>
  </si>
  <si>
    <t>prospetto 3.2a'!$G$31</t>
  </si>
  <si>
    <t>prospetto 3.2a'!$G$32</t>
  </si>
  <si>
    <t>prospetto 3.2a'!$G$33</t>
  </si>
  <si>
    <t>prospetto 3.2a'!$G$34</t>
  </si>
  <si>
    <t>prospetto 3.2a'!$G$35</t>
  </si>
  <si>
    <t>prospetto 3.2a'!$G$36</t>
  </si>
  <si>
    <t>prospetto 3.2a'!$G$37</t>
  </si>
  <si>
    <t>prospetto 3.2a'!$G$38</t>
  </si>
  <si>
    <t>prospetto 3.2a'!$G$39</t>
  </si>
  <si>
    <t>prospetto 3.2a'!$G$40</t>
  </si>
  <si>
    <t>prospetto 3.2a'!$G$41</t>
  </si>
  <si>
    <t>prospetto 3.2a'!$G$42</t>
  </si>
  <si>
    <t>prospetto 3.2a'!$G$43</t>
  </si>
  <si>
    <t>prospetto 3.1b'!$E$10</t>
  </si>
  <si>
    <t>prospetto 3.1b'!$F$10</t>
  </si>
  <si>
    <t>prospetto 3.1b'!$G$10</t>
  </si>
  <si>
    <t>prospetto 3.1b'!$H$10</t>
  </si>
  <si>
    <t>prospetto 3.1b'!$I$10</t>
  </si>
  <si>
    <t>prospetto 3.1b'!$F$11</t>
  </si>
  <si>
    <t>prospetto 3.1b'!$G$11</t>
  </si>
  <si>
    <t>prospetto 3.1b'!$H$11</t>
  </si>
  <si>
    <t>prospetto 3.1b'!$I$11</t>
  </si>
  <si>
    <t>prospetto 3.1b'!$E$21</t>
  </si>
  <si>
    <t>prospetto 3.1b'!$E$22</t>
  </si>
  <si>
    <t>prospetto 3.1b'!$E$23</t>
  </si>
  <si>
    <t>prospetto 3.1b'!$E$24</t>
  </si>
  <si>
    <t>prospetto 3.1b'!$E$25</t>
  </si>
  <si>
    <t>prospetto 3.1b'!$E$26</t>
  </si>
  <si>
    <t>prospetto 3.1b'!$E$27</t>
  </si>
  <si>
    <t>prospetto 3.1b'!$E$28</t>
  </si>
  <si>
    <t>prospetto 3.1b'!$E$29</t>
  </si>
  <si>
    <t>prospetto 3.1b'!$E$30</t>
  </si>
  <si>
    <t>prospetto 3.1b'!$E$31</t>
  </si>
  <si>
    <t>prospetto 3.1b'!$E$32</t>
  </si>
  <si>
    <t>prospetto 3.1b'!$E$33</t>
  </si>
  <si>
    <t>prospetto 3.1b'!$E$34</t>
  </si>
  <si>
    <t>prospetto 3.1b'!$E$35</t>
  </si>
  <si>
    <t>prospetto 3.1b'!$E$36</t>
  </si>
  <si>
    <t>prospetto 3.1b'!$E$37</t>
  </si>
  <si>
    <t>prospetto 3.1b'!$E$38</t>
  </si>
  <si>
    <t>prospetto 3.1b'!$E$39</t>
  </si>
  <si>
    <t>prospetto 3.1b'!$E$40</t>
  </si>
  <si>
    <t>prospetto 3.1b'!$E$41</t>
  </si>
  <si>
    <t>prospetto 3.1b'!$E$42</t>
  </si>
  <si>
    <t>prospetto 3.1b'!$E$43</t>
  </si>
  <si>
    <t>prospetto 3.1b'!$E$44</t>
  </si>
  <si>
    <t>prospetto 3.1b'!$E$45</t>
  </si>
  <si>
    <t>prospetto 3.1b'!$E$46</t>
  </si>
  <si>
    <t>prospetto 3.1b'!$E$47</t>
  </si>
  <si>
    <t>prospetto 3.1b'!$E$48</t>
  </si>
  <si>
    <t>prospetto 3.1b'!$E$49</t>
  </si>
  <si>
    <t>prospetto 3.1b'!$E$50</t>
  </si>
  <si>
    <t>prospetto 3.1b'!$E$51</t>
  </si>
  <si>
    <t>prospetto 3.1b'!$E$52</t>
  </si>
  <si>
    <t>prospetto 3.1b'!$F$21</t>
  </si>
  <si>
    <t>prospetto 3.1b'!$F$22</t>
  </si>
  <si>
    <t>prospetto 3.1b'!$F$23</t>
  </si>
  <si>
    <t>prospetto 3.1b'!$F$24</t>
  </si>
  <si>
    <t>prospetto 3.1b'!$F$25</t>
  </si>
  <si>
    <t>prospetto 3.1b'!$F$26</t>
  </si>
  <si>
    <t>prospetto 3.1b'!$F$27</t>
  </si>
  <si>
    <t>prospetto 3.1b'!$F$28</t>
  </si>
  <si>
    <t>prospetto 3.1b'!$F$29</t>
  </si>
  <si>
    <t>prospetto 3.1b'!$F$30</t>
  </si>
  <si>
    <t>prospetto 3.1b'!$F$31</t>
  </si>
  <si>
    <t>prospetto 3.1b'!$F$32</t>
  </si>
  <si>
    <t>prospetto 3.1b'!$F$33</t>
  </si>
  <si>
    <t>prospetto 3.1b'!$F$34</t>
  </si>
  <si>
    <t>prospetto 3.1b'!$F$35</t>
  </si>
  <si>
    <t>prospetto 3.1b'!$F$36</t>
  </si>
  <si>
    <t>prospetto 3.1b'!$F$37</t>
  </si>
  <si>
    <t>prospetto 3.1b'!$F$38</t>
  </si>
  <si>
    <t>prospetto 3.1b'!$F$39</t>
  </si>
  <si>
    <t>prospetto 3.1b'!$F$40</t>
  </si>
  <si>
    <t>prospetto 3.1b'!$F$41</t>
  </si>
  <si>
    <t>prospetto 3.1b'!$F$42</t>
  </si>
  <si>
    <t>prospetto 3.1b'!$F$43</t>
  </si>
  <si>
    <t>prospetto 3.1b'!$F$44</t>
  </si>
  <si>
    <t>prospetto 3.1b'!$F$45</t>
  </si>
  <si>
    <t>prospetto 3.1b'!$F$46</t>
  </si>
  <si>
    <t>prospetto 3.1b'!$F$47</t>
  </si>
  <si>
    <t>prospetto 3.1b'!$F$48</t>
  </si>
  <si>
    <t>prospetto 3.1b'!$F$49</t>
  </si>
  <si>
    <t>prospetto 3.1b'!$F$50</t>
  </si>
  <si>
    <t>prospetto 3.1b'!$F$51</t>
  </si>
  <si>
    <t>prospetto 3.1b'!$F$52</t>
  </si>
  <si>
    <t>prospetto 3.2b'!$E$10</t>
  </si>
  <si>
    <t>prospetto 3.2b'!$F$10</t>
  </si>
  <si>
    <t>prospetto 3.2b'!$G$10</t>
  </si>
  <si>
    <t>prospetto 3.2b'!$H$10</t>
  </si>
  <si>
    <t>prospetto 3.2b'!$I$10</t>
  </si>
  <si>
    <t>prospetto 3.2b'!$F$11</t>
  </si>
  <si>
    <t>prospetto 3.2b'!$G$11</t>
  </si>
  <si>
    <t>prospetto 3.2b'!$H$11</t>
  </si>
  <si>
    <t>prospetto 3.2b'!$I$11</t>
  </si>
  <si>
    <t>prospetto 3.2b'!$E$21</t>
  </si>
  <si>
    <t>prospetto 3.2b'!$E$22</t>
  </si>
  <si>
    <t>prospetto 3.2b'!$E$23</t>
  </si>
  <si>
    <t>prospetto 3.2b'!$E$24</t>
  </si>
  <si>
    <t>prospetto 3.2b'!$E$25</t>
  </si>
  <si>
    <t>prospetto 3.2b'!$E$26</t>
  </si>
  <si>
    <t>prospetto 3.2b'!$E$27</t>
  </si>
  <si>
    <t>prospetto 3.2b'!$E$28</t>
  </si>
  <si>
    <t>prospetto 3.2b'!$E$29</t>
  </si>
  <si>
    <t>prospetto 3.2b'!$E$30</t>
  </si>
  <si>
    <t>prospetto 3.2b'!$E$31</t>
  </si>
  <si>
    <t>prospetto 3.2b'!$E$32</t>
  </si>
  <si>
    <t>prospetto 3.2b'!$E$33</t>
  </si>
  <si>
    <t>prospetto 3.2b'!$E$34</t>
  </si>
  <si>
    <t>prospetto 3.2b'!$E$35</t>
  </si>
  <si>
    <t>prospetto 3.2b'!$E$36</t>
  </si>
  <si>
    <t>prospetto 3.2b'!$E$37</t>
  </si>
  <si>
    <t>prospetto 3.2b'!$E$38</t>
  </si>
  <si>
    <t>prospetto 3.2b'!$E$39</t>
  </si>
  <si>
    <t>prospetto 3.2b'!$E$40</t>
  </si>
  <si>
    <t>prospetto 3.2b'!$E$41</t>
  </si>
  <si>
    <t>prospetto 3.2b'!$E$42</t>
  </si>
  <si>
    <t>prospetto 3.2b'!$E$43</t>
  </si>
  <si>
    <t>prospetto 3.2b'!$E$44</t>
  </si>
  <si>
    <t>prospetto 3.2b'!$E$45</t>
  </si>
  <si>
    <t>prospetto 3.2b'!$E$46</t>
  </si>
  <si>
    <t>prospetto 3.2b'!$E$47</t>
  </si>
  <si>
    <t>prospetto 3.2b'!$E$48</t>
  </si>
  <si>
    <t>prospetto 3.2b'!$E$49</t>
  </si>
  <si>
    <t>prospetto 3.2b'!$E$50</t>
  </si>
  <si>
    <t>prospetto 3.2b'!$E$51</t>
  </si>
  <si>
    <t>prospetto 3.2b'!$E$52</t>
  </si>
  <si>
    <t>prospetto 3.2b'!$F$21</t>
  </si>
  <si>
    <t>prospetto 3.2b'!$F$22</t>
  </si>
  <si>
    <t>prospetto 3.2b'!$F$23</t>
  </si>
  <si>
    <t>prospetto 3.2b'!$F$24</t>
  </si>
  <si>
    <t>prospetto 3.2b'!$F$25</t>
  </si>
  <si>
    <t>prospetto 3.2b'!$F$26</t>
  </si>
  <si>
    <t>prospetto 3.2b'!$F$27</t>
  </si>
  <si>
    <t>prospetto 3.2b'!$F$28</t>
  </si>
  <si>
    <t>prospetto 3.2b'!$F$29</t>
  </si>
  <si>
    <t>prospetto 3.2b'!$F$30</t>
  </si>
  <si>
    <t>prospetto 3.2b'!$F$31</t>
  </si>
  <si>
    <t>prospetto 3.2b'!$F$32</t>
  </si>
  <si>
    <t>prospetto 3.2b'!$F$33</t>
  </si>
  <si>
    <t>prospetto 3.2b'!$F$34</t>
  </si>
  <si>
    <t>prospetto 3.2b'!$F$35</t>
  </si>
  <si>
    <t>prospetto 3.2b'!$F$36</t>
  </si>
  <si>
    <t>prospetto 3.2b'!$F$37</t>
  </si>
  <si>
    <t>prospetto 3.2b'!$F$38</t>
  </si>
  <si>
    <t>prospetto 3.2b'!$F$39</t>
  </si>
  <si>
    <t>prospetto 3.2b'!$F$40</t>
  </si>
  <si>
    <t>prospetto 3.2b'!$F$41</t>
  </si>
  <si>
    <t>prospetto 3.2b'!$F$42</t>
  </si>
  <si>
    <t>prospetto 3.2b'!$F$43</t>
  </si>
  <si>
    <t>prospetto 3.2b'!$F$44</t>
  </si>
  <si>
    <t>prospetto 3.2b'!$F$45</t>
  </si>
  <si>
    <t>prospetto 3.2b'!$F$46</t>
  </si>
  <si>
    <t>prospetto 3.2b'!$F$47</t>
  </si>
  <si>
    <t>prospetto 3.2b'!$F$48</t>
  </si>
  <si>
    <t>prospetto 3.2b'!$F$49</t>
  </si>
  <si>
    <t>prospetto 3.2b'!$F$50</t>
  </si>
  <si>
    <t>prospetto 3.2b'!$F$51</t>
  </si>
  <si>
    <t>prospetto 4.1'!$I$11</t>
  </si>
  <si>
    <t>prospetto 4.1'!$I$12</t>
  </si>
  <si>
    <t>prospetto 4.1'!$I$13</t>
  </si>
  <si>
    <t>prospetto 4.1'!$I$14</t>
  </si>
  <si>
    <t>prospetto 4.1'!$I$15</t>
  </si>
  <si>
    <t>prospetto 4.1'!$I$16</t>
  </si>
  <si>
    <t>prospetto 4.1'!$I$17</t>
  </si>
  <si>
    <t>prospetto 4.1'!$I$18</t>
  </si>
  <si>
    <t>prospetto 4.1'!$I$20</t>
  </si>
  <si>
    <t>prospetto 4.1'!$I$21</t>
  </si>
  <si>
    <t>prospetto 4.1'!$I$22</t>
  </si>
  <si>
    <t>prospetto 4.1'!$I$23</t>
  </si>
  <si>
    <t>prospetto 4.1'!$I$25</t>
  </si>
  <si>
    <t>prospetto 4.1'!$I$26</t>
  </si>
  <si>
    <t>prospetto 4.1'!$I$28</t>
  </si>
  <si>
    <t>prospetto 4.1'!$F$33</t>
  </si>
  <si>
    <t>prospetto 4.2'!$I$11</t>
  </si>
  <si>
    <t>prospetto 4.2'!$I$12</t>
  </si>
  <si>
    <t>prospetto 4.2'!$I$13</t>
  </si>
  <si>
    <t>prospetto 4.2'!$I$15</t>
  </si>
  <si>
    <t>prospetto 4.2'!$I$16</t>
  </si>
  <si>
    <t>prospetto 4.2'!$I$17</t>
  </si>
  <si>
    <t>prospetto 4.2'!$I$18</t>
  </si>
  <si>
    <t>prospetto 4.2'!$I$19</t>
  </si>
  <si>
    <t>prospetto 4.2'!$I$20</t>
  </si>
  <si>
    <t>prospetto 4.2'!$I$21</t>
  </si>
  <si>
    <t>prospetto 4.2'!$I$22</t>
  </si>
  <si>
    <t>prospetto 4.2'!$I$24</t>
  </si>
  <si>
    <t>prospetto 4.2'!$I$25</t>
  </si>
  <si>
    <t>prospetto 4.2'!$I$26</t>
  </si>
  <si>
    <t>prospetto 4.2'!$I$28</t>
  </si>
  <si>
    <t>prospetto 4.2'!$I$29</t>
  </si>
  <si>
    <t>prospetto 4.2'!$I$31</t>
  </si>
  <si>
    <t>prospetto 4.2'!$F$34</t>
  </si>
  <si>
    <t>prospetto 4.2'!$F$37</t>
  </si>
  <si>
    <t>prospetto 4.2'!$F$39</t>
  </si>
  <si>
    <t>prospetto 4.2'!$F$41</t>
  </si>
  <si>
    <t>prospetto 5'!$H$10</t>
  </si>
  <si>
    <t>prospetto 5'!$H$11</t>
  </si>
  <si>
    <t>prospetto 5'!$H$12</t>
  </si>
  <si>
    <t>prospetto 5'!$H$13</t>
  </si>
  <si>
    <t>prospetto 5'!$H$14</t>
  </si>
  <si>
    <t>prospetto 5'!$H$15</t>
  </si>
  <si>
    <t>prospetto 5'!$H$16</t>
  </si>
  <si>
    <t>prospetto 5'!$H$17</t>
  </si>
  <si>
    <t>prospetto 5'!$H$18</t>
  </si>
  <si>
    <t>prospetto 5'!$H$19</t>
  </si>
  <si>
    <t>prospetto 5'!$H$20</t>
  </si>
  <si>
    <t>prospetto 5'!$H$21</t>
  </si>
  <si>
    <t>prospetto 5'!$H$22</t>
  </si>
  <si>
    <t>prospetto 5'!$H$23</t>
  </si>
  <si>
    <t>prospetto 5'!$L$10</t>
  </si>
  <si>
    <t>prospetto 5'!$L$11</t>
  </si>
  <si>
    <t>prospetto 5'!$L$12</t>
  </si>
  <si>
    <t>prospetto 5'!$L$13</t>
  </si>
  <si>
    <t>prospetto 5'!$L$14</t>
  </si>
  <si>
    <t>prospetto 5'!$L$15</t>
  </si>
  <si>
    <t>prospetto 5'!$L$16</t>
  </si>
  <si>
    <t>prospetto 5'!$L$17</t>
  </si>
  <si>
    <t>prospetto 5'!$L$18</t>
  </si>
  <si>
    <t>prospetto 5'!$L$19</t>
  </si>
  <si>
    <t>prospetto 5'!$L$20</t>
  </si>
  <si>
    <t>prospetto 5'!$L$21</t>
  </si>
  <si>
    <t>prospetto 5'!$L$22</t>
  </si>
  <si>
    <t>prospetto 5'!$L$23</t>
  </si>
  <si>
    <t>prospetto 5'!$P$10</t>
  </si>
  <si>
    <t>prospetto 5'!$P$11</t>
  </si>
  <si>
    <t>prospetto 5'!$P$12</t>
  </si>
  <si>
    <t>prospetto 5'!$P$13</t>
  </si>
  <si>
    <t>prospetto 5'!$P$14</t>
  </si>
  <si>
    <t>prospetto 5'!$P$15</t>
  </si>
  <si>
    <t>prospetto 5'!$P$16</t>
  </si>
  <si>
    <t>prospetto 5'!$P$17</t>
  </si>
  <si>
    <t>prospetto 5'!$P$18</t>
  </si>
  <si>
    <t>prospetto 5'!$P$19</t>
  </si>
  <si>
    <t>prospetto 5'!$P$20</t>
  </si>
  <si>
    <t>prospetto 5'!$P$21</t>
  </si>
  <si>
    <t>prospetto 5'!$P$22</t>
  </si>
  <si>
    <t>prospetto 5'!$P$23</t>
  </si>
  <si>
    <t>prospetto 5'!$T$10</t>
  </si>
  <si>
    <t>prospetto 5'!$T$11</t>
  </si>
  <si>
    <t>prospetto 5'!$T$12</t>
  </si>
  <si>
    <t>prospetto 5'!$T$13</t>
  </si>
  <si>
    <t>prospetto 5'!$T$14</t>
  </si>
  <si>
    <t>prospetto 5'!$T$15</t>
  </si>
  <si>
    <t>prospetto 5'!$T$16</t>
  </si>
  <si>
    <t>prospetto 5'!$T$17</t>
  </si>
  <si>
    <t>prospetto 5'!$T$18</t>
  </si>
  <si>
    <t>prospetto 5'!$T$19</t>
  </si>
  <si>
    <t>prospetto 5'!$T$20</t>
  </si>
  <si>
    <t>prospetto 5'!$T$21</t>
  </si>
  <si>
    <t>prospetto 5'!$T$22</t>
  </si>
  <si>
    <t>prospetto 5'!$T$23</t>
  </si>
  <si>
    <t>prospetto 5'!$X$10</t>
  </si>
  <si>
    <t>prospetto 5'!$X$11</t>
  </si>
  <si>
    <t>prospetto 5'!$X$12</t>
  </si>
  <si>
    <t>prospetto 5'!$X$13</t>
  </si>
  <si>
    <t>prospetto 5'!$X$14</t>
  </si>
  <si>
    <t>prospetto 5'!$X$15</t>
  </si>
  <si>
    <t>prospetto 5'!$X$16</t>
  </si>
  <si>
    <t>prospetto 5'!$X$17</t>
  </si>
  <si>
    <t>prospetto 5'!$X$18</t>
  </si>
  <si>
    <t>prospetto 5'!$X$19</t>
  </si>
  <si>
    <t>prospetto 5'!$X$20</t>
  </si>
  <si>
    <t>prospetto 5'!$X$21</t>
  </si>
  <si>
    <t>prospetto 5'!$X$22</t>
  </si>
  <si>
    <t>prospetto 5'!$X$23</t>
  </si>
  <si>
    <t>prospetto 5'!$AB$10</t>
  </si>
  <si>
    <t>prospetto 5'!$AB$11</t>
  </si>
  <si>
    <t>prospetto 5'!$AB$12</t>
  </si>
  <si>
    <t>prospetto 5'!$AB$13</t>
  </si>
  <si>
    <t>prospetto 5'!$AB$14</t>
  </si>
  <si>
    <t>prospetto 5'!$AB$15</t>
  </si>
  <si>
    <t>prospetto 5'!$AB$16</t>
  </si>
  <si>
    <t>prospetto 5'!$AB$17</t>
  </si>
  <si>
    <t>prospetto 5'!$AB$18</t>
  </si>
  <si>
    <t>prospetto 5'!$AB$19</t>
  </si>
  <si>
    <t>prospetto 5'!$AB$20</t>
  </si>
  <si>
    <t>prospetto 5'!$AB$21</t>
  </si>
  <si>
    <t>prospetto 5'!$AB$22</t>
  </si>
  <si>
    <t>prospetto 5'!$AB$23</t>
  </si>
  <si>
    <t>prospetto 5'!$H$30</t>
  </si>
  <si>
    <t>prospetto 5'!$H$31</t>
  </si>
  <si>
    <t>prospetto 5'!$H$32</t>
  </si>
  <si>
    <t>prospetto 5'!$H$33</t>
  </si>
  <si>
    <t>prospetto 5'!$H$34</t>
  </si>
  <si>
    <t>prospetto 5'!$H$35</t>
  </si>
  <si>
    <t>prospetto 5'!$H$36</t>
  </si>
  <si>
    <t>prospetto 5'!$H$37</t>
  </si>
  <si>
    <t>prospetto 5'!$H$38</t>
  </si>
  <si>
    <t>prospetto 5'!$H$39</t>
  </si>
  <si>
    <t>prospetto 5'!$H$40</t>
  </si>
  <si>
    <t>prospetto 5'!$H$41</t>
  </si>
  <si>
    <t>prospetto 5'!$H$42</t>
  </si>
  <si>
    <t>prospetto 5'!$H$43</t>
  </si>
  <si>
    <t>prospetto 5'!$L$30</t>
  </si>
  <si>
    <t>prospetto 5'!$L$31</t>
  </si>
  <si>
    <t>prospetto 5'!$L$32</t>
  </si>
  <si>
    <t>prospetto 5'!$L$33</t>
  </si>
  <si>
    <t>prospetto 5'!$L$34</t>
  </si>
  <si>
    <t>prospetto 5'!$L$35</t>
  </si>
  <si>
    <t>prospetto 5'!$L$36</t>
  </si>
  <si>
    <t>prospetto 5'!$L$37</t>
  </si>
  <si>
    <t>prospetto 5'!$L$38</t>
  </si>
  <si>
    <t>prospetto 5'!$L$39</t>
  </si>
  <si>
    <t>prospetto 5'!$L$40</t>
  </si>
  <si>
    <t>prospetto 5'!$L$41</t>
  </si>
  <si>
    <t>prospetto 5'!$L$42</t>
  </si>
  <si>
    <t>prospetto 5'!$L$43</t>
  </si>
  <si>
    <t>prospetto 5'!$P$30</t>
  </si>
  <si>
    <t>prospetto 5'!$P$31</t>
  </si>
  <si>
    <t>prospetto 5'!$P$32</t>
  </si>
  <si>
    <t>prospetto 5'!$P$33</t>
  </si>
  <si>
    <t>prospetto 5'!$P$34</t>
  </si>
  <si>
    <t>prospetto 5'!$P$35</t>
  </si>
  <si>
    <t>prospetto 5'!$P$36</t>
  </si>
  <si>
    <t>prospetto 5'!$P$37</t>
  </si>
  <si>
    <t>prospetto 5'!$P$38</t>
  </si>
  <si>
    <t>prospetto 5'!$P$39</t>
  </si>
  <si>
    <t>prospetto 5'!$P$40</t>
  </si>
  <si>
    <t>prospetto 5'!$P$41</t>
  </si>
  <si>
    <t>prospetto 5'!$P$42</t>
  </si>
  <si>
    <t>prospetto 5'!$P$43</t>
  </si>
  <si>
    <t>prospetto 5'!$T$30</t>
  </si>
  <si>
    <t>prospetto 5'!$T$31</t>
  </si>
  <si>
    <t>prospetto 5'!$T$32</t>
  </si>
  <si>
    <t>prospetto 5'!$T$33</t>
  </si>
  <si>
    <t>prospetto 5'!$T$34</t>
  </si>
  <si>
    <t>prospetto 5'!$T$35</t>
  </si>
  <si>
    <t>prospetto 5'!$T$36</t>
  </si>
  <si>
    <t>prospetto 5'!$T$37</t>
  </si>
  <si>
    <t>prospetto 5'!$T$38</t>
  </si>
  <si>
    <t>prospetto 5'!$T$39</t>
  </si>
  <si>
    <t>prospetto 5'!$T$40</t>
  </si>
  <si>
    <t>prospetto 5'!$T$41</t>
  </si>
  <si>
    <t>prospetto 5'!$T$42</t>
  </si>
  <si>
    <t>prospetto 5'!$T$43</t>
  </si>
  <si>
    <t>prospetto 5'!$X$30</t>
  </si>
  <si>
    <t>prospetto 5'!$X$31</t>
  </si>
  <si>
    <t>prospetto 5'!$X$32</t>
  </si>
  <si>
    <t>prospetto 5'!$X$33</t>
  </si>
  <si>
    <t>prospetto 5'!$X$34</t>
  </si>
  <si>
    <t>prospetto 5'!$X$35</t>
  </si>
  <si>
    <t>prospetto 5'!$X$36</t>
  </si>
  <si>
    <t>prospetto 5'!$X$37</t>
  </si>
  <si>
    <t>prospetto 5'!$X$38</t>
  </si>
  <si>
    <t>prospetto 5'!$X$39</t>
  </si>
  <si>
    <t>prospetto 5'!$X$40</t>
  </si>
  <si>
    <t>prospetto 5'!$X$41</t>
  </si>
  <si>
    <t>prospetto 5'!$X$42</t>
  </si>
  <si>
    <t>prospetto 5'!$X$43</t>
  </si>
  <si>
    <t>prospetto 5'!$AB$30</t>
  </si>
  <si>
    <t>prospetto 5'!$AB$31</t>
  </si>
  <si>
    <t>prospetto 5'!$AB$32</t>
  </si>
  <si>
    <t>prospetto 5'!$AB$33</t>
  </si>
  <si>
    <t>prospetto 5'!$AB$34</t>
  </si>
  <si>
    <t>prospetto 5'!$AB$35</t>
  </si>
  <si>
    <t>prospetto 5'!$AB$36</t>
  </si>
  <si>
    <t>prospetto 5'!$AB$37</t>
  </si>
  <si>
    <t>prospetto 5'!$AB$38</t>
  </si>
  <si>
    <t>prospetto 5'!$AB$39</t>
  </si>
  <si>
    <t>prospetto 5'!$AB$40</t>
  </si>
  <si>
    <t>prospetto 5'!$AB$41</t>
  </si>
  <si>
    <t>prospetto 5'!$AB$42</t>
  </si>
  <si>
    <t>prospetto 5'!$AB$43</t>
  </si>
  <si>
    <t>prospetto 5'!$H$50</t>
  </si>
  <si>
    <t>prospetto 5'!$H$51</t>
  </si>
  <si>
    <t>prospetto 5'!$H$52</t>
  </si>
  <si>
    <t>prospetto 5'!$H$53</t>
  </si>
  <si>
    <t>prospetto 5'!$H$54</t>
  </si>
  <si>
    <t>prospetto 5'!$H$55</t>
  </si>
  <si>
    <t>prospetto 5'!$H$56</t>
  </si>
  <si>
    <t>prospetto 5'!$H$57</t>
  </si>
  <si>
    <t>prospetto 5'!$H$58</t>
  </si>
  <si>
    <t>prospetto 5'!$H$59</t>
  </si>
  <si>
    <t>prospetto 5'!$H$60</t>
  </si>
  <si>
    <t>prospetto 5'!$H$61</t>
  </si>
  <si>
    <t>prospetto 5'!$H$62</t>
  </si>
  <si>
    <t>prospetto 5'!$H$63</t>
  </si>
  <si>
    <t>prospetto 5'!$L$50</t>
  </si>
  <si>
    <t>prospetto 5'!$L$51</t>
  </si>
  <si>
    <t>prospetto 5'!$L$52</t>
  </si>
  <si>
    <t>prospetto 5'!$L$53</t>
  </si>
  <si>
    <t>prospetto 5'!$L$54</t>
  </si>
  <si>
    <t>prospetto 5'!$L$55</t>
  </si>
  <si>
    <t>prospetto 5'!$L$56</t>
  </si>
  <si>
    <t>prospetto 5'!$L$57</t>
  </si>
  <si>
    <t>prospetto 5'!$L$58</t>
  </si>
  <si>
    <t>prospetto 5'!$L$59</t>
  </si>
  <si>
    <t>prospetto 5'!$L$60</t>
  </si>
  <si>
    <t>prospetto 5'!$L$61</t>
  </si>
  <si>
    <t>prospetto 5'!$L$62</t>
  </si>
  <si>
    <t>prospetto 5'!$L$63</t>
  </si>
  <si>
    <t>prospetto 5'!$P$50</t>
  </si>
  <si>
    <t>prospetto 5'!$P$51</t>
  </si>
  <si>
    <t>prospetto 5'!$P$52</t>
  </si>
  <si>
    <t>prospetto 5'!$P$53</t>
  </si>
  <si>
    <t>prospetto 5'!$P$54</t>
  </si>
  <si>
    <t>prospetto 5'!$P$55</t>
  </si>
  <si>
    <t>prospetto 5'!$P$56</t>
  </si>
  <si>
    <t>prospetto 5'!$P$57</t>
  </si>
  <si>
    <t>prospetto 5'!$P$58</t>
  </si>
  <si>
    <t>prospetto 5'!$P$59</t>
  </si>
  <si>
    <t>prospetto 5'!$P$60</t>
  </si>
  <si>
    <t>prospetto 5'!$P$61</t>
  </si>
  <si>
    <t>prospetto 5'!$P$62</t>
  </si>
  <si>
    <t>prospetto 5'!$P$63</t>
  </si>
  <si>
    <t>prospetto 5'!$T$50</t>
  </si>
  <si>
    <t>prospetto 5'!$T$51</t>
  </si>
  <si>
    <t>prospetto 5'!$T$52</t>
  </si>
  <si>
    <t>prospetto 5'!$T$53</t>
  </si>
  <si>
    <t>prospetto 5'!$T$54</t>
  </si>
  <si>
    <t>prospetto 5'!$T$55</t>
  </si>
  <si>
    <t>prospetto 5'!$T$56</t>
  </si>
  <si>
    <t>prospetto 5'!$T$57</t>
  </si>
  <si>
    <t>prospetto 5'!$T$58</t>
  </si>
  <si>
    <t>prospetto 5'!$T$59</t>
  </si>
  <si>
    <t>prospetto 5'!$T$60</t>
  </si>
  <si>
    <t>prospetto 5'!$T$61</t>
  </si>
  <si>
    <t>prospetto 5'!$T$62</t>
  </si>
  <si>
    <t>prospetto 5'!$T$63</t>
  </si>
  <si>
    <t>prospetto 5'!$X$50</t>
  </si>
  <si>
    <t>prospetto 5'!$X$51</t>
  </si>
  <si>
    <t>prospetto 5'!$X$52</t>
  </si>
  <si>
    <t>prospetto 5'!$X$53</t>
  </si>
  <si>
    <t>prospetto 5'!$X$54</t>
  </si>
  <si>
    <t>prospetto 5'!$X$55</t>
  </si>
  <si>
    <t>prospetto 5'!$X$56</t>
  </si>
  <si>
    <t>prospetto 5'!$X$57</t>
  </si>
  <si>
    <t>prospetto 5'!$X$58</t>
  </si>
  <si>
    <t>prospetto 5'!$X$59</t>
  </si>
  <si>
    <t>prospetto 5'!$X$60</t>
  </si>
  <si>
    <t>prospetto 5'!$X$61</t>
  </si>
  <si>
    <t>prospetto 5'!$X$62</t>
  </si>
  <si>
    <t>prospetto 5'!$X$63</t>
  </si>
  <si>
    <t>prospetto 5'!$AB$50</t>
  </si>
  <si>
    <t>prospetto 5'!$AB$51</t>
  </si>
  <si>
    <t>prospetto 5'!$AB$52</t>
  </si>
  <si>
    <t>prospetto 5'!$AB$53</t>
  </si>
  <si>
    <t>prospetto 5'!$AB$54</t>
  </si>
  <si>
    <t>prospetto 5'!$AB$55</t>
  </si>
  <si>
    <t>prospetto 5'!$AB$56</t>
  </si>
  <si>
    <t>prospetto 5'!$AB$57</t>
  </si>
  <si>
    <t>prospetto 5'!$AB$58</t>
  </si>
  <si>
    <t>prospetto 5'!$AB$59</t>
  </si>
  <si>
    <t>prospetto 5'!$AB$60</t>
  </si>
  <si>
    <t>prospetto 5'!$AB$61</t>
  </si>
  <si>
    <t>prospetto 5'!$AB$62</t>
  </si>
  <si>
    <t>prospetto 5'!$AB$63</t>
  </si>
  <si>
    <t>prospetto 5.1'!$C$14</t>
  </si>
  <si>
    <t>prospetto 5.1'!$C$15</t>
  </si>
  <si>
    <t>prospetto 5.1'!$C$16</t>
  </si>
  <si>
    <t>prospetto 5.1'!$C$17</t>
  </si>
  <si>
    <t>prospetto 5.1'!$C$20</t>
  </si>
  <si>
    <t>prospetto 5.1'!$E$14</t>
  </si>
  <si>
    <t>prospetto 5.1'!$E$15</t>
  </si>
  <si>
    <t>prospetto 5.1'!$E$16</t>
  </si>
  <si>
    <t>prospetto 5.1'!$E$17</t>
  </si>
  <si>
    <t>prospetto 5.1'!$E$18</t>
  </si>
  <si>
    <t>prospetto 5.1'!$E$20</t>
  </si>
  <si>
    <t>prospetto 5.1'!$G$14</t>
  </si>
  <si>
    <t>prospetto 5.1'!$G$15</t>
  </si>
  <si>
    <t>prospetto 5.1'!$G$16</t>
  </si>
  <si>
    <t>prospetto 5.1'!$G$17</t>
  </si>
  <si>
    <t>prospetto 5.1'!$G$20</t>
  </si>
  <si>
    <t>prospetto 5.1'!$I$14</t>
  </si>
  <si>
    <t>prospetto 5.1'!$I$15</t>
  </si>
  <si>
    <t>prospetto 5.1'!$I$16</t>
  </si>
  <si>
    <t>prospetto 5.1'!$I$17</t>
  </si>
  <si>
    <t>prospetto 5.1'!$I$18</t>
  </si>
  <si>
    <t>prospetto 5.1'!$I$20</t>
  </si>
  <si>
    <t>prospetto 5.1'!$K$14</t>
  </si>
  <si>
    <t>prospetto 5.1'!$K$15</t>
  </si>
  <si>
    <t>prospetto 5.1'!$K$16</t>
  </si>
  <si>
    <t>prospetto 5.1'!$K$17</t>
  </si>
  <si>
    <t>prospetto 5.1'!$K$18</t>
  </si>
  <si>
    <t>prospetto 5.1'!$K$20</t>
  </si>
  <si>
    <t>prospetto 5.1'!$M$14</t>
  </si>
  <si>
    <t>prospetto 5.1'!$M$15</t>
  </si>
  <si>
    <t>prospetto 5.1'!$M$16</t>
  </si>
  <si>
    <t>prospetto 5.1'!$M$17</t>
  </si>
  <si>
    <t>prospetto 5.1'!$M$20</t>
  </si>
  <si>
    <t>prospetto 5.1'!$O$14</t>
  </si>
  <si>
    <t>prospetto 5.1'!$O$15</t>
  </si>
  <si>
    <t>prospetto 5.1'!$O$16</t>
  </si>
  <si>
    <t>prospetto 5.1'!$O$17</t>
  </si>
  <si>
    <t>prospetto 5.1'!$O$18</t>
  </si>
  <si>
    <t>prospetto 5.1'!$O$20</t>
  </si>
  <si>
    <t>prospetto 5.1'!$Q$14</t>
  </si>
  <si>
    <t>prospetto 5.1'!$Q$15</t>
  </si>
  <si>
    <t>prospetto 5.1'!$Q$16</t>
  </si>
  <si>
    <t>prospetto 5.1'!$Q$17</t>
  </si>
  <si>
    <t>prospetto 5.1'!$Q$20</t>
  </si>
  <si>
    <t>prospetto 5.1'!$S$14</t>
  </si>
  <si>
    <t>prospetto 5.1'!$S$15</t>
  </si>
  <si>
    <t>prospetto 5.1'!$S$16</t>
  </si>
  <si>
    <t>prospetto 5.1'!$S$17</t>
  </si>
  <si>
    <t>prospetto 5.1'!$S$18</t>
  </si>
  <si>
    <t>prospetto 5.1'!$S$20</t>
  </si>
  <si>
    <t>prospetto 5.1'!$U$14</t>
  </si>
  <si>
    <t>prospetto 5.1'!$U$15</t>
  </si>
  <si>
    <t>prospetto 5.1'!$U$16</t>
  </si>
  <si>
    <t>prospetto 5.1'!$U$17</t>
  </si>
  <si>
    <t>prospetto 5.1'!$U$20</t>
  </si>
  <si>
    <t>prospetto 5.1'!$W$14</t>
  </si>
  <si>
    <t>prospetto 5.1'!$W$15</t>
  </si>
  <si>
    <t>prospetto 5.1'!$W$16</t>
  </si>
  <si>
    <t>prospetto 5.1'!$W$17</t>
  </si>
  <si>
    <t>prospetto 5.1'!$W$18</t>
  </si>
  <si>
    <t>prospetto 5.1'!$W$20</t>
  </si>
  <si>
    <t>prospetto 5.1'!$Y$14</t>
  </si>
  <si>
    <t>prospetto 5.1'!$Y$15</t>
  </si>
  <si>
    <t>prospetto 5.1'!$Y$16</t>
  </si>
  <si>
    <t>prospetto 5.1'!$Y$17</t>
  </si>
  <si>
    <t>prospetto 5.1'!$Y$20</t>
  </si>
  <si>
    <t>prospetto 5.1'!$AA$14</t>
  </si>
  <si>
    <t>prospetto 5.1'!$AA$15</t>
  </si>
  <si>
    <t>prospetto 5.1'!$AA$16</t>
  </si>
  <si>
    <t>prospetto 5.1'!$AA$17</t>
  </si>
  <si>
    <t>prospetto 5.1'!$AA$18</t>
  </si>
  <si>
    <t>prospetto 5.1'!$AA$20</t>
  </si>
  <si>
    <t>prospetto 5.1'!$AC$14</t>
  </si>
  <si>
    <t>prospetto 5.1'!$AC$15</t>
  </si>
  <si>
    <t>prospetto 5.1'!$AC$16</t>
  </si>
  <si>
    <t>prospetto 5.1'!$AC$17</t>
  </si>
  <si>
    <t>prospetto 5.1'!$AC$18</t>
  </si>
  <si>
    <t>prospetto 5.1'!$AC$20</t>
  </si>
  <si>
    <t>prospetto 5.1'!$M$41</t>
  </si>
  <si>
    <t>prospetto 5.1'!$M$54</t>
  </si>
  <si>
    <t>prospetto 5.1'!$M$57</t>
  </si>
  <si>
    <t>prospetto 5.1'!$C$41</t>
  </si>
  <si>
    <t>prospetto 5.1'!$W$44</t>
  </si>
  <si>
    <t>prospetto 5.1'!$W$46</t>
  </si>
  <si>
    <t>prospetto 5.1'!$W$49</t>
  </si>
  <si>
    <t>prospetto 5.1'!$W$51</t>
  </si>
  <si>
    <t>prospetto 5.2'!$C$15</t>
  </si>
  <si>
    <t>prospetto 5.2'!$C$16</t>
  </si>
  <si>
    <t>prospetto 5.2'!$C$17</t>
  </si>
  <si>
    <t>prospetto 5.2'!$C$18</t>
  </si>
  <si>
    <t>prospetto 5.2'!$C$19</t>
  </si>
  <si>
    <t>prospetto 5.2'!$C$21</t>
  </si>
  <si>
    <t>prospetto 5.2'!$E$15</t>
  </si>
  <si>
    <t>prospetto 5.2'!$E$16</t>
  </si>
  <si>
    <t>prospetto 5.2'!$E$17</t>
  </si>
  <si>
    <t>prospetto 5.2'!$E$18</t>
  </si>
  <si>
    <t>prospetto 5.2'!$E$19</t>
  </si>
  <si>
    <t>prospetto 5.2'!$E$21</t>
  </si>
  <si>
    <t>prospetto 5.2'!$G$15</t>
  </si>
  <si>
    <t>prospetto 5.2'!$G$16</t>
  </si>
  <si>
    <t>prospetto 5.2'!$G$17</t>
  </si>
  <si>
    <t>prospetto 5.2'!$G$18</t>
  </si>
  <si>
    <t>prospetto 5.2'!$G$19</t>
  </si>
  <si>
    <t>prospetto 5.2'!$G$21</t>
  </si>
  <si>
    <t>prospetto 5.2'!$I$15</t>
  </si>
  <si>
    <t>prospetto 5.2'!$I$16</t>
  </si>
  <si>
    <t>prospetto 5.2'!$I$17</t>
  </si>
  <si>
    <t>prospetto 5.2'!$I$18</t>
  </si>
  <si>
    <t>prospetto 5.2'!$I$19</t>
  </si>
  <si>
    <t>prospetto 5.2'!$I$21</t>
  </si>
  <si>
    <t>prospetto 5.2'!$K$15</t>
  </si>
  <si>
    <t>prospetto 5.2'!$K$16</t>
  </si>
  <si>
    <t>prospetto 5.2'!$K$17</t>
  </si>
  <si>
    <t>prospetto 5.2'!$K$18</t>
  </si>
  <si>
    <t>prospetto 5.2'!$K$19</t>
  </si>
  <si>
    <t>prospetto 5.2'!$K$21</t>
  </si>
  <si>
    <t>prospetto 5.2'!$M$15</t>
  </si>
  <si>
    <t>prospetto 5.2'!$M$16</t>
  </si>
  <si>
    <t>prospetto 5.2'!$M$17</t>
  </si>
  <si>
    <t>prospetto 5.2'!$M$18</t>
  </si>
  <si>
    <t>prospetto 5.2'!$M$19</t>
  </si>
  <si>
    <t>prospetto 5.2'!$M$21</t>
  </si>
  <si>
    <t>prospetto 5.2'!$O$15</t>
  </si>
  <si>
    <t>prospetto 5.2'!$O$16</t>
  </si>
  <si>
    <t>prospetto 5.2'!$O$17</t>
  </si>
  <si>
    <t>prospetto 5.2'!$O$18</t>
  </si>
  <si>
    <t>prospetto 5.2'!$O$19</t>
  </si>
  <si>
    <t>prospetto 5.2'!$O$21</t>
  </si>
  <si>
    <t>prospetto 5.2'!$Q$15</t>
  </si>
  <si>
    <t>prospetto 5.2'!$Q$16</t>
  </si>
  <si>
    <t>prospetto 5.2'!$Q$17</t>
  </si>
  <si>
    <t>prospetto 5.2'!$Q$18</t>
  </si>
  <si>
    <t>prospetto 5.2'!$Q$19</t>
  </si>
  <si>
    <t>prospetto 5.2'!$Q$21</t>
  </si>
  <si>
    <t>prospetto 5.2'!$S$15</t>
  </si>
  <si>
    <t>prospetto 5.2'!$S$16</t>
  </si>
  <si>
    <t>prospetto 5.2'!$S$17</t>
  </si>
  <si>
    <t>prospetto 5.2'!$S$18</t>
  </si>
  <si>
    <t>prospetto 5.2'!$S$19</t>
  </si>
  <si>
    <t>prospetto 5.2'!$S$21</t>
  </si>
  <si>
    <t>prospetto 5.2'!$U$15</t>
  </si>
  <si>
    <t>prospetto 5.2'!$U$16</t>
  </si>
  <si>
    <t>prospetto 5.2'!$U$17</t>
  </si>
  <si>
    <t>prospetto 5.2'!$U$18</t>
  </si>
  <si>
    <t>prospetto 5.2'!$U$19</t>
  </si>
  <si>
    <t>prospetto 5.2'!$U$21</t>
  </si>
  <si>
    <t>prospetto 5.2'!$W$15</t>
  </si>
  <si>
    <t>prospetto 5.2'!$W$16</t>
  </si>
  <si>
    <t>prospetto 5.2'!$W$17</t>
  </si>
  <si>
    <t>prospetto 5.2'!$W$18</t>
  </si>
  <si>
    <t>prospetto 5.2'!$W$19</t>
  </si>
  <si>
    <t>prospetto 5.2'!$W$21</t>
  </si>
  <si>
    <t>prospetto 5.2'!$Y$15</t>
  </si>
  <si>
    <t>prospetto 5.2'!$Y$16</t>
  </si>
  <si>
    <t>prospetto 5.2'!$Y$17</t>
  </si>
  <si>
    <t>prospetto 5.2'!$Y$18</t>
  </si>
  <si>
    <t>prospetto 5.2'!$Y$19</t>
  </si>
  <si>
    <t>prospetto 5.2'!$Y$21</t>
  </si>
  <si>
    <t>prospetto 5.2'!$AA$15</t>
  </si>
  <si>
    <t>prospetto 5.2'!$AA$16</t>
  </si>
  <si>
    <t>prospetto 5.2'!$AA$17</t>
  </si>
  <si>
    <t>prospetto 5.2'!$AA$18</t>
  </si>
  <si>
    <t>prospetto 5.2'!$AA$19</t>
  </si>
  <si>
    <t>prospetto 5.2'!$AA$21</t>
  </si>
  <si>
    <t>prospetto 5.3a'!$C$10</t>
  </si>
  <si>
    <t>prospetto 5.3a'!$C$11</t>
  </si>
  <si>
    <t>prospetto 5.3a'!$C$12</t>
  </si>
  <si>
    <t>prospetto 5.3a'!$C$13</t>
  </si>
  <si>
    <t>prospetto 5.3a'!$C$14</t>
  </si>
  <si>
    <t>prospetto 5.3a'!$C$15</t>
  </si>
  <si>
    <t>prospetto 5.3a'!$C$16</t>
  </si>
  <si>
    <t>prospetto 5.3a'!$C$17</t>
  </si>
  <si>
    <t>prospetto 5.3a'!$C$18</t>
  </si>
  <si>
    <t>prospetto 5.3a'!$C$19</t>
  </si>
  <si>
    <t>prospetto 5.3a'!$C$20</t>
  </si>
  <si>
    <t>prospetto 5.3a'!$C$21</t>
  </si>
  <si>
    <t>prospetto 5.3a'!$C$22</t>
  </si>
  <si>
    <t>prospetto 5.3a'!$C$23</t>
  </si>
  <si>
    <t>prospetto 5.3a'!$C$24</t>
  </si>
  <si>
    <t>prospetto 5.3a'!$E$10</t>
  </si>
  <si>
    <t>prospetto 5.3a'!$E$11</t>
  </si>
  <si>
    <t>prospetto 5.3a'!$E$12</t>
  </si>
  <si>
    <t>prospetto 5.3a'!$E$13</t>
  </si>
  <si>
    <t>prospetto 5.3a'!$E$14</t>
  </si>
  <si>
    <t>prospetto 5.3a'!$E$15</t>
  </si>
  <si>
    <t>prospetto 5.3a'!$E$16</t>
  </si>
  <si>
    <t>prospetto 5.3a'!$E$17</t>
  </si>
  <si>
    <t>prospetto 5.3a'!$E$18</t>
  </si>
  <si>
    <t>prospetto 5.3a'!$E$19</t>
  </si>
  <si>
    <t>prospetto 5.3a'!$E$20</t>
  </si>
  <si>
    <t>prospetto 5.3a'!$E$21</t>
  </si>
  <si>
    <t>prospetto 5.3a'!$E$22</t>
  </si>
  <si>
    <t>prospetto 5.3a'!$E$23</t>
  </si>
  <si>
    <t>prospetto 5.3a'!$E$24</t>
  </si>
  <si>
    <t>prospetto 5.3a'!$G$10</t>
  </si>
  <si>
    <t>prospetto 5.3a'!$G$11</t>
  </si>
  <si>
    <t>prospetto 5.3a'!$G$12</t>
  </si>
  <si>
    <t>prospetto 5.3a'!$G$13</t>
  </si>
  <si>
    <t>prospetto 5.3a'!$G$14</t>
  </si>
  <si>
    <t>prospetto 5.3a'!$G$15</t>
  </si>
  <si>
    <t>prospetto 5.3a'!$G$16</t>
  </si>
  <si>
    <t>prospetto 5.3a'!$G$17</t>
  </si>
  <si>
    <t>prospetto 5.3a'!$G$18</t>
  </si>
  <si>
    <t>prospetto 5.3a'!$G$19</t>
  </si>
  <si>
    <t>prospetto 5.3a'!$G$20</t>
  </si>
  <si>
    <t>prospetto 5.3a'!$G$21</t>
  </si>
  <si>
    <t>prospetto 5.3a'!$G$22</t>
  </si>
  <si>
    <t>prospetto 5.3a'!$G$23</t>
  </si>
  <si>
    <t>prospetto 5.3a'!$G$24</t>
  </si>
  <si>
    <t>prospetto 5.3a'!$I$10</t>
  </si>
  <si>
    <t>prospetto 5.3a'!$I$11</t>
  </si>
  <si>
    <t>prospetto 5.3a'!$I$12</t>
  </si>
  <si>
    <t>prospetto 5.3a'!$I$13</t>
  </si>
  <si>
    <t>prospetto 5.3a'!$I$14</t>
  </si>
  <si>
    <t>prospetto 5.3a'!$I$15</t>
  </si>
  <si>
    <t>prospetto 5.3a'!$I$16</t>
  </si>
  <si>
    <t>prospetto 5.3a'!$I$17</t>
  </si>
  <si>
    <t>prospetto 5.3a'!$I$18</t>
  </si>
  <si>
    <t>prospetto 5.3a'!$I$19</t>
  </si>
  <si>
    <t>prospetto 5.3a'!$I$20</t>
  </si>
  <si>
    <t>prospetto 5.3a'!$I$21</t>
  </si>
  <si>
    <t>prospetto 5.3a'!$I$22</t>
  </si>
  <si>
    <t>prospetto 5.3a'!$I$23</t>
  </si>
  <si>
    <t>prospetto 5.3a'!$I$24</t>
  </si>
  <si>
    <t>prospetto 5.3a'!$K$10</t>
  </si>
  <si>
    <t>prospetto 5.3a'!$K$11</t>
  </si>
  <si>
    <t>prospetto 5.3a'!$K$12</t>
  </si>
  <si>
    <t>prospetto 5.3a'!$K$13</t>
  </si>
  <si>
    <t>prospetto 5.3a'!$K$14</t>
  </si>
  <si>
    <t>prospetto 5.3a'!$K$15</t>
  </si>
  <si>
    <t>prospetto 5.3a'!$K$16</t>
  </si>
  <si>
    <t>prospetto 5.3a'!$K$17</t>
  </si>
  <si>
    <t>prospetto 5.3a'!$K$18</t>
  </si>
  <si>
    <t>prospetto 5.3a'!$K$19</t>
  </si>
  <si>
    <t>prospetto 5.3a'!$K$20</t>
  </si>
  <si>
    <t>prospetto 5.3a'!$K$21</t>
  </si>
  <si>
    <t>prospetto 5.3a'!$K$22</t>
  </si>
  <si>
    <t>prospetto 5.3a'!$K$23</t>
  </si>
  <si>
    <t>prospetto 5.3a'!$K$24</t>
  </si>
  <si>
    <t>prospetto 5.3a'!$M$10</t>
  </si>
  <si>
    <t>prospetto 5.3a'!$M$11</t>
  </si>
  <si>
    <t>prospetto 5.3a'!$M$12</t>
  </si>
  <si>
    <t>prospetto 5.3a'!$M$13</t>
  </si>
  <si>
    <t>prospetto 5.3a'!$M$14</t>
  </si>
  <si>
    <t>prospetto 5.3a'!$M$15</t>
  </si>
  <si>
    <t>prospetto 5.3a'!$M$16</t>
  </si>
  <si>
    <t>prospetto 5.3a'!$M$17</t>
  </si>
  <si>
    <t>prospetto 5.3a'!$M$18</t>
  </si>
  <si>
    <t>prospetto 5.3a'!$M$19</t>
  </si>
  <si>
    <t>prospetto 5.3a'!$M$20</t>
  </si>
  <si>
    <t>prospetto 5.3a'!$M$21</t>
  </si>
  <si>
    <t>prospetto 5.3a'!$M$22</t>
  </si>
  <si>
    <t>prospetto 5.3a'!$M$23</t>
  </si>
  <si>
    <t>prospetto 5.3a'!$M$24</t>
  </si>
  <si>
    <t>prospetto 5.3a'!$O$10</t>
  </si>
  <si>
    <t>prospetto 5.3a'!$O$11</t>
  </si>
  <si>
    <t>prospetto 5.3a'!$O$12</t>
  </si>
  <si>
    <t>prospetto 5.3a'!$O$13</t>
  </si>
  <si>
    <t>prospetto 5.3a'!$O$14</t>
  </si>
  <si>
    <t>prospetto 5.3a'!$O$15</t>
  </si>
  <si>
    <t>prospetto 5.3a'!$O$16</t>
  </si>
  <si>
    <t>prospetto 5.3a'!$O$17</t>
  </si>
  <si>
    <t>prospetto 5.3a'!$O$18</t>
  </si>
  <si>
    <t>prospetto 5.3a'!$O$19</t>
  </si>
  <si>
    <t>prospetto 5.3a'!$O$20</t>
  </si>
  <si>
    <t>prospetto 5.3a'!$O$21</t>
  </si>
  <si>
    <t>prospetto 5.3a'!$O$22</t>
  </si>
  <si>
    <t>prospetto 5.3a'!$O$23</t>
  </si>
  <si>
    <t>prospetto 5.3a'!$O$24</t>
  </si>
  <si>
    <t>prospetto 5.3a'!$Q$10</t>
  </si>
  <si>
    <t>prospetto 5.3a'!$Q$11</t>
  </si>
  <si>
    <t>prospetto 5.3a'!$Q$12</t>
  </si>
  <si>
    <t>prospetto 5.3a'!$Q$13</t>
  </si>
  <si>
    <t>prospetto 5.3a'!$Q$14</t>
  </si>
  <si>
    <t>prospetto 5.3a'!$Q$15</t>
  </si>
  <si>
    <t>prospetto 5.3a'!$Q$16</t>
  </si>
  <si>
    <t>prospetto 5.3a'!$Q$17</t>
  </si>
  <si>
    <t>prospetto 5.3a'!$Q$18</t>
  </si>
  <si>
    <t>prospetto 5.3a'!$Q$19</t>
  </si>
  <si>
    <t>prospetto 5.3a'!$Q$20</t>
  </si>
  <si>
    <t>prospetto 5.3a'!$Q$21</t>
  </si>
  <si>
    <t>prospetto 5.3a'!$Q$22</t>
  </si>
  <si>
    <t>prospetto 5.3a'!$Q$23</t>
  </si>
  <si>
    <t>prospetto 5.3a'!$Q$24</t>
  </si>
  <si>
    <t>prospetto 5.3a'!$S$10</t>
  </si>
  <si>
    <t>prospetto 5.3a'!$S$11</t>
  </si>
  <si>
    <t>prospetto 5.3a'!$S$12</t>
  </si>
  <si>
    <t>prospetto 5.3a'!$S$13</t>
  </si>
  <si>
    <t>prospetto 5.3a'!$S$14</t>
  </si>
  <si>
    <t>prospetto 5.3a'!$S$15</t>
  </si>
  <si>
    <t>prospetto 5.3a'!$S$16</t>
  </si>
  <si>
    <t>prospetto 5.3a'!$S$17</t>
  </si>
  <si>
    <t>prospetto 5.3a'!$S$18</t>
  </si>
  <si>
    <t>prospetto 5.3a'!$S$19</t>
  </si>
  <si>
    <t>prospetto 5.3a'!$S$20</t>
  </si>
  <si>
    <t>prospetto 5.3a'!$S$21</t>
  </si>
  <si>
    <t>prospetto 5.3a'!$S$22</t>
  </si>
  <si>
    <t>prospetto 5.3a'!$S$23</t>
  </si>
  <si>
    <t>prospetto 5.3a'!$S$24</t>
  </si>
  <si>
    <t>prospetto 5.3a'!$U$10</t>
  </si>
  <si>
    <t>prospetto 5.3a'!$U$11</t>
  </si>
  <si>
    <t>prospetto 5.3a'!$U$12</t>
  </si>
  <si>
    <t>prospetto 5.3a'!$U$13</t>
  </si>
  <si>
    <t>prospetto 5.3a'!$U$14</t>
  </si>
  <si>
    <t>prospetto 5.3a'!$U$15</t>
  </si>
  <si>
    <t>prospetto 5.3a'!$U$16</t>
  </si>
  <si>
    <t>prospetto 5.3a'!$U$17</t>
  </si>
  <si>
    <t>prospetto 5.3a'!$U$18</t>
  </si>
  <si>
    <t>prospetto 5.3a'!$U$19</t>
  </si>
  <si>
    <t>prospetto 5.3a'!$U$20</t>
  </si>
  <si>
    <t>prospetto 5.3a'!$U$21</t>
  </si>
  <si>
    <t>prospetto 5.3a'!$U$22</t>
  </si>
  <si>
    <t>prospetto 5.3a'!$U$23</t>
  </si>
  <si>
    <t>prospetto 5.3a'!$U$24</t>
  </si>
  <si>
    <t>prospetto 5.3a'!$W$10</t>
  </si>
  <si>
    <t>prospetto 5.3a'!$W$11</t>
  </si>
  <si>
    <t>prospetto 5.3a'!$W$12</t>
  </si>
  <si>
    <t>prospetto 5.3a'!$W$13</t>
  </si>
  <si>
    <t>prospetto 5.3a'!$W$14</t>
  </si>
  <si>
    <t>prospetto 5.3a'!$W$15</t>
  </si>
  <si>
    <t>prospetto 5.3a'!$W$16</t>
  </si>
  <si>
    <t>prospetto 5.3a'!$W$17</t>
  </si>
  <si>
    <t>prospetto 5.3a'!$W$18</t>
  </si>
  <si>
    <t>prospetto 5.3a'!$W$19</t>
  </si>
  <si>
    <t>prospetto 5.3a'!$W$20</t>
  </si>
  <si>
    <t>prospetto 5.3a'!$W$21</t>
  </si>
  <si>
    <t>prospetto 5.3a'!$W$22</t>
  </si>
  <si>
    <t>prospetto 5.3a'!$W$23</t>
  </si>
  <si>
    <t>prospetto 5.3a'!$W$24</t>
  </si>
  <si>
    <t>prospetto 5.3a'!$Y$10</t>
  </si>
  <si>
    <t>prospetto 5.3a'!$Y$11</t>
  </si>
  <si>
    <t>prospetto 5.3a'!$Y$12</t>
  </si>
  <si>
    <t>prospetto 5.3a'!$Y$13</t>
  </si>
  <si>
    <t>prospetto 5.3a'!$Y$14</t>
  </si>
  <si>
    <t>prospetto 5.3a'!$Y$15</t>
  </si>
  <si>
    <t>prospetto 5.3a'!$Y$16</t>
  </si>
  <si>
    <t>prospetto 5.3a'!$Y$17</t>
  </si>
  <si>
    <t>prospetto 5.3a'!$Y$18</t>
  </si>
  <si>
    <t>prospetto 5.3a'!$Y$19</t>
  </si>
  <si>
    <t>prospetto 5.3a'!$Y$20</t>
  </si>
  <si>
    <t>prospetto 5.3a'!$Y$21</t>
  </si>
  <si>
    <t>prospetto 5.3a'!$Y$22</t>
  </si>
  <si>
    <t>prospetto 5.3a'!$Y$23</t>
  </si>
  <si>
    <t>prospetto 5.3a'!$Y$24</t>
  </si>
  <si>
    <t>prospetto 5.3b'!$C$10</t>
  </si>
  <si>
    <t>prospetto 5.3b'!$C$11</t>
  </si>
  <si>
    <t>prospetto 5.3b'!$C$12</t>
  </si>
  <si>
    <t>prospetto 5.3b'!$C$13</t>
  </si>
  <si>
    <t>prospetto 5.3b'!$C$14</t>
  </si>
  <si>
    <t>prospetto 5.3b'!$C$15</t>
  </si>
  <si>
    <t>prospetto 5.3b'!$C$16</t>
  </si>
  <si>
    <t>prospetto 5.3b'!$C$17</t>
  </si>
  <si>
    <t>prospetto 5.3b'!$C$18</t>
  </si>
  <si>
    <t>prospetto 5.3b'!$C$19</t>
  </si>
  <si>
    <t>prospetto 5.3b'!$C$20</t>
  </si>
  <si>
    <t>prospetto 5.3b'!$C$21</t>
  </si>
  <si>
    <t>prospetto 5.3b'!$C$22</t>
  </si>
  <si>
    <t>prospetto 5.3b'!$C$23</t>
  </si>
  <si>
    <t>prospetto 5.3b'!$C$24</t>
  </si>
  <si>
    <t>prospetto 5.3b'!$E$10</t>
  </si>
  <si>
    <t>prospetto 5.3b'!$E$11</t>
  </si>
  <si>
    <t>prospetto 5.3b'!$E$12</t>
  </si>
  <si>
    <t>prospetto 5.3b'!$E$13</t>
  </si>
  <si>
    <t>prospetto 5.3b'!$E$14</t>
  </si>
  <si>
    <t>prospetto 5.3b'!$E$15</t>
  </si>
  <si>
    <t>prospetto 5.3b'!$E$16</t>
  </si>
  <si>
    <t>prospetto 5.3b'!$E$17</t>
  </si>
  <si>
    <t>prospetto 5.3b'!$E$18</t>
  </si>
  <si>
    <t>prospetto 5.3b'!$E$19</t>
  </si>
  <si>
    <t>prospetto 5.3b'!$E$20</t>
  </si>
  <si>
    <t>prospetto 5.3b'!$E$21</t>
  </si>
  <si>
    <t>prospetto 5.3b'!$E$22</t>
  </si>
  <si>
    <t>prospetto 5.3b'!$E$23</t>
  </si>
  <si>
    <t>prospetto 5.3b'!$E$24</t>
  </si>
  <si>
    <t>prospetto 5.3b'!$G$10</t>
  </si>
  <si>
    <t>prospetto 5.3b'!$G$11</t>
  </si>
  <si>
    <t>prospetto 5.3b'!$G$12</t>
  </si>
  <si>
    <t>prospetto 5.3b'!$G$13</t>
  </si>
  <si>
    <t>prospetto 5.3b'!$G$14</t>
  </si>
  <si>
    <t>prospetto 5.3b'!$G$15</t>
  </si>
  <si>
    <t>prospetto 5.3b'!$G$16</t>
  </si>
  <si>
    <t>prospetto 5.3b'!$G$17</t>
  </si>
  <si>
    <t>prospetto 5.3b'!$G$18</t>
  </si>
  <si>
    <t>prospetto 5.3b'!$G$19</t>
  </si>
  <si>
    <t>prospetto 5.3b'!$G$20</t>
  </si>
  <si>
    <t>prospetto 5.3b'!$G$21</t>
  </si>
  <si>
    <t>prospetto 5.3b'!$G$22</t>
  </si>
  <si>
    <t>prospetto 5.3b'!$G$23</t>
  </si>
  <si>
    <t>prospetto 5.3b'!$G$24</t>
  </si>
  <si>
    <t>prospetto 5.3b'!$I$10</t>
  </si>
  <si>
    <t>prospetto 5.3b'!$I$11</t>
  </si>
  <si>
    <t>prospetto 5.3b'!$I$12</t>
  </si>
  <si>
    <t>prospetto 5.3b'!$I$13</t>
  </si>
  <si>
    <t>prospetto 5.3b'!$I$14</t>
  </si>
  <si>
    <t>prospetto 5.3b'!$I$15</t>
  </si>
  <si>
    <t>prospetto 5.3b'!$I$16</t>
  </si>
  <si>
    <t>prospetto 5.3b'!$I$17</t>
  </si>
  <si>
    <t>prospetto 5.3b'!$I$18</t>
  </si>
  <si>
    <t>prospetto 5.3b'!$I$19</t>
  </si>
  <si>
    <t>prospetto 5.3b'!$I$20</t>
  </si>
  <si>
    <t>prospetto 5.3b'!$I$21</t>
  </si>
  <si>
    <t>prospetto 5.3b'!$I$22</t>
  </si>
  <si>
    <t>prospetto 5.3b'!$I$23</t>
  </si>
  <si>
    <t>prospetto 5.3b'!$I$24</t>
  </si>
  <si>
    <t>prospetto 5.3b'!$K$10</t>
  </si>
  <si>
    <t>prospetto 5.3b'!$K$11</t>
  </si>
  <si>
    <t>prospetto 5.3b'!$K$12</t>
  </si>
  <si>
    <t>prospetto 5.3b'!$K$13</t>
  </si>
  <si>
    <t>prospetto 5.3b'!$K$14</t>
  </si>
  <si>
    <t>prospetto 5.3b'!$K$15</t>
  </si>
  <si>
    <t>prospetto 5.3b'!$K$16</t>
  </si>
  <si>
    <t>prospetto 5.3b'!$K$17</t>
  </si>
  <si>
    <t>prospetto 5.3b'!$K$18</t>
  </si>
  <si>
    <t>prospetto 5.3b'!$K$19</t>
  </si>
  <si>
    <t>prospetto 5.3b'!$K$20</t>
  </si>
  <si>
    <t>prospetto 5.3b'!$K$21</t>
  </si>
  <si>
    <t>prospetto 5.3b'!$K$22</t>
  </si>
  <si>
    <t>prospetto 5.3b'!$K$23</t>
  </si>
  <si>
    <t>prospetto 5.3b'!$K$24</t>
  </si>
  <si>
    <t>prospetto 5.3b'!$M$10</t>
  </si>
  <si>
    <t>prospetto 5.3b'!$M$11</t>
  </si>
  <si>
    <t>prospetto 5.3b'!$M$12</t>
  </si>
  <si>
    <t>prospetto 5.3b'!$M$13</t>
  </si>
  <si>
    <t>prospetto 5.3b'!$M$14</t>
  </si>
  <si>
    <t>prospetto 5.3b'!$M$15</t>
  </si>
  <si>
    <t>prospetto 5.3b'!$M$16</t>
  </si>
  <si>
    <t>prospetto 5.3b'!$M$17</t>
  </si>
  <si>
    <t>prospetto 5.3b'!$M$18</t>
  </si>
  <si>
    <t>prospetto 5.3b'!$M$19</t>
  </si>
  <si>
    <t>prospetto 5.3b'!$M$20</t>
  </si>
  <si>
    <t>prospetto 5.3b'!$M$21</t>
  </si>
  <si>
    <t>prospetto 5.3b'!$M$22</t>
  </si>
  <si>
    <t>prospetto 5.3b'!$M$23</t>
  </si>
  <si>
    <t>prospetto 5.3b'!$M$24</t>
  </si>
  <si>
    <t>prospetto 5.3b'!$O$10</t>
  </si>
  <si>
    <t>prospetto 5.3b'!$O$11</t>
  </si>
  <si>
    <t>prospetto 5.3b'!$O$12</t>
  </si>
  <si>
    <t>prospetto 5.3b'!$O$13</t>
  </si>
  <si>
    <t>prospetto 5.3b'!$O$14</t>
  </si>
  <si>
    <t>prospetto 5.3b'!$O$15</t>
  </si>
  <si>
    <t>prospetto 5.3b'!$O$16</t>
  </si>
  <si>
    <t>prospetto 5.3b'!$O$17</t>
  </si>
  <si>
    <t>prospetto 5.3b'!$O$18</t>
  </si>
  <si>
    <t>prospetto 5.3b'!$O$19</t>
  </si>
  <si>
    <t>prospetto 5.3b'!$O$20</t>
  </si>
  <si>
    <t>prospetto 5.3b'!$O$21</t>
  </si>
  <si>
    <t>prospetto 5.3b'!$O$22</t>
  </si>
  <si>
    <t>prospetto 5.3b'!$O$23</t>
  </si>
  <si>
    <t>prospetto 5.3b'!$O$24</t>
  </si>
  <si>
    <t>prospetto 5.3b'!$Q$10</t>
  </si>
  <si>
    <t>prospetto 5.3b'!$Q$11</t>
  </si>
  <si>
    <t>prospetto 5.3b'!$Q$12</t>
  </si>
  <si>
    <t>prospetto 5.3b'!$Q$13</t>
  </si>
  <si>
    <t>prospetto 5.3b'!$Q$14</t>
  </si>
  <si>
    <t>prospetto 5.3b'!$Q$15</t>
  </si>
  <si>
    <t>prospetto 5.3b'!$Q$16</t>
  </si>
  <si>
    <t>prospetto 5.3b'!$Q$17</t>
  </si>
  <si>
    <t>prospetto 5.3b'!$Q$18</t>
  </si>
  <si>
    <t>prospetto 5.3b'!$Q$19</t>
  </si>
  <si>
    <t>prospetto 5.3b'!$Q$20</t>
  </si>
  <si>
    <t>prospetto 5.3b'!$Q$21</t>
  </si>
  <si>
    <t>prospetto 5.3b'!$Q$22</t>
  </si>
  <si>
    <t>prospetto 5.3b'!$Q$23</t>
  </si>
  <si>
    <t>prospetto 5.3b'!$Q$24</t>
  </si>
  <si>
    <t>prospetto 5.3b'!$S$10</t>
  </si>
  <si>
    <t>prospetto 5.3b'!$S$11</t>
  </si>
  <si>
    <t>prospetto 5.3b'!$S$12</t>
  </si>
  <si>
    <t>prospetto 5.3b'!$S$13</t>
  </si>
  <si>
    <t>prospetto 5.3b'!$S$14</t>
  </si>
  <si>
    <t>prospetto 5.3b'!$S$15</t>
  </si>
  <si>
    <t>prospetto 5.3b'!$S$16</t>
  </si>
  <si>
    <t>prospetto 5.3b'!$S$17</t>
  </si>
  <si>
    <t>prospetto 5.3b'!$S$18</t>
  </si>
  <si>
    <t>prospetto 5.3b'!$S$19</t>
  </si>
  <si>
    <t>prospetto 5.3b'!$S$20</t>
  </si>
  <si>
    <t>prospetto 5.3b'!$S$21</t>
  </si>
  <si>
    <t>prospetto 5.3b'!$S$22</t>
  </si>
  <si>
    <t>prospetto 5.3b'!$S$23</t>
  </si>
  <si>
    <t>prospetto 5.3b'!$S$24</t>
  </si>
  <si>
    <t>prospetto 5.3b'!$U$10</t>
  </si>
  <si>
    <t>prospetto 5.3b'!$U$11</t>
  </si>
  <si>
    <t>prospetto 5.3b'!$U$12</t>
  </si>
  <si>
    <t>prospetto 5.3b'!$U$13</t>
  </si>
  <si>
    <t>prospetto 5.3b'!$U$14</t>
  </si>
  <si>
    <t>prospetto 5.3b'!$U$15</t>
  </si>
  <si>
    <t>prospetto 5.3b'!$U$16</t>
  </si>
  <si>
    <t>prospetto 5.3b'!$U$17</t>
  </si>
  <si>
    <t>prospetto 5.3b'!$U$18</t>
  </si>
  <si>
    <t>prospetto 5.3b'!$U$19</t>
  </si>
  <si>
    <t>prospetto 5.3b'!$U$20</t>
  </si>
  <si>
    <t>prospetto 5.3b'!$U$21</t>
  </si>
  <si>
    <t>prospetto 5.3b'!$U$22</t>
  </si>
  <si>
    <t>prospetto 5.3b'!$U$23</t>
  </si>
  <si>
    <t>prospetto 5.3b'!$U$24</t>
  </si>
  <si>
    <t>prospetto 5.3b'!$W$10</t>
  </si>
  <si>
    <t>prospetto 5.3b'!$W$11</t>
  </si>
  <si>
    <t>prospetto 5.3b'!$W$12</t>
  </si>
  <si>
    <t>prospetto 5.3b'!$W$13</t>
  </si>
  <si>
    <t>prospetto 5.3b'!$W$14</t>
  </si>
  <si>
    <t>prospetto 5.3b'!$W$15</t>
  </si>
  <si>
    <t>prospetto 5.3b'!$W$16</t>
  </si>
  <si>
    <t>prospetto 5.3b'!$W$17</t>
  </si>
  <si>
    <t>prospetto 5.3b'!$W$18</t>
  </si>
  <si>
    <t>prospetto 5.3b'!$W$19</t>
  </si>
  <si>
    <t>prospetto 5.3b'!$W$20</t>
  </si>
  <si>
    <t>prospetto 5.3b'!$W$21</t>
  </si>
  <si>
    <t>prospetto 5.3b'!$W$22</t>
  </si>
  <si>
    <t>prospetto 5.3b'!$W$23</t>
  </si>
  <si>
    <t>prospetto 5.3b'!$W$24</t>
  </si>
  <si>
    <t>prospetto 5.3b'!$Y$10</t>
  </si>
  <si>
    <t>prospetto 5.3b'!$Y$11</t>
  </si>
  <si>
    <t>prospetto 5.3b'!$Y$12</t>
  </si>
  <si>
    <t>prospetto 5.3b'!$Y$13</t>
  </si>
  <si>
    <t>prospetto 5.3b'!$Y$14</t>
  </si>
  <si>
    <t>prospetto 5.3b'!$Y$15</t>
  </si>
  <si>
    <t>prospetto 5.3b'!$Y$16</t>
  </si>
  <si>
    <t>prospetto 5.3b'!$Y$17</t>
  </si>
  <si>
    <t>prospetto 5.3b'!$Y$18</t>
  </si>
  <si>
    <t>prospetto 5.3b'!$Y$19</t>
  </si>
  <si>
    <t>prospetto 5.3b'!$Y$20</t>
  </si>
  <si>
    <t>prospetto 5.3b'!$Y$21</t>
  </si>
  <si>
    <t>prospetto 5.3b'!$Y$22</t>
  </si>
  <si>
    <t>prospetto 5.3b'!$Y$23</t>
  </si>
  <si>
    <t>prospetto 5.3b'!$Y$24</t>
  </si>
  <si>
    <t>prospetto 5.3b'!$AA$10</t>
  </si>
  <si>
    <t>prospetto 5.3b'!$AA$11</t>
  </si>
  <si>
    <t>prospetto 5.3b'!$AA$12</t>
  </si>
  <si>
    <t>prospetto 5.3b'!$AA$13</t>
  </si>
  <si>
    <t>prospetto 5.3b'!$AA$14</t>
  </si>
  <si>
    <t>prospetto 5.3b'!$AA$15</t>
  </si>
  <si>
    <t>prospetto 5.3b'!$AA$16</t>
  </si>
  <si>
    <t>prospetto 5.3b'!$AA$17</t>
  </si>
  <si>
    <t>prospetto 5.3b'!$AA$18</t>
  </si>
  <si>
    <t>prospetto 5.3b'!$AA$19</t>
  </si>
  <si>
    <t>prospetto 5.3b'!$AA$20</t>
  </si>
  <si>
    <t>prospetto 5.3b'!$AA$21</t>
  </si>
  <si>
    <t>prospetto 5.3b'!$AA$22</t>
  </si>
  <si>
    <t>prospetto 5.3b'!$AA$23</t>
  </si>
  <si>
    <t>prospetto 5.3b'!$AA$24</t>
  </si>
  <si>
    <t>prospetto 5.3b'!$AC$10</t>
  </si>
  <si>
    <t>prospetto 5.3b'!$AC$11</t>
  </si>
  <si>
    <t>prospetto 5.3b'!$AC$12</t>
  </si>
  <si>
    <t>prospetto 5.3b'!$AC$13</t>
  </si>
  <si>
    <t>prospetto 5.3b'!$AC$14</t>
  </si>
  <si>
    <t>prospetto 5.3b'!$AC$15</t>
  </si>
  <si>
    <t>prospetto 5.3b'!$AC$16</t>
  </si>
  <si>
    <t>prospetto 5.3b'!$AC$17</t>
  </si>
  <si>
    <t>prospetto 5.3b'!$AC$18</t>
  </si>
  <si>
    <t>prospetto 5.3b'!$AC$19</t>
  </si>
  <si>
    <t>prospetto 5.3b'!$AC$20</t>
  </si>
  <si>
    <t>prospetto 5.3b'!$AC$21</t>
  </si>
  <si>
    <t>prospetto 5.3b'!$AC$22</t>
  </si>
  <si>
    <t>prospetto 5.3b'!$AC$23</t>
  </si>
  <si>
    <t>prospetto 5.3b'!$AC$24</t>
  </si>
  <si>
    <t>prospetto 5.3b'!$AE$10</t>
  </si>
  <si>
    <t>prospetto 5.3b'!$AE$11</t>
  </si>
  <si>
    <t>prospetto 5.3b'!$AE$12</t>
  </si>
  <si>
    <t>prospetto 5.3b'!$AE$13</t>
  </si>
  <si>
    <t>prospetto 5.3b'!$AE$14</t>
  </si>
  <si>
    <t>prospetto 5.3b'!$AE$15</t>
  </si>
  <si>
    <t>prospetto 5.3b'!$AE$16</t>
  </si>
  <si>
    <t>prospetto 5.3b'!$AE$17</t>
  </si>
  <si>
    <t>prospetto 5.3b'!$AE$18</t>
  </si>
  <si>
    <t>prospetto 5.3b'!$AE$19</t>
  </si>
  <si>
    <t>prospetto 5.3b'!$AE$20</t>
  </si>
  <si>
    <t>prospetto 5.3b'!$AE$21</t>
  </si>
  <si>
    <t>prospetto 5.3b'!$AE$22</t>
  </si>
  <si>
    <t>prospetto 5.3b'!$AE$23</t>
  </si>
  <si>
    <t>prospetto 5.3b'!$AE$24</t>
  </si>
  <si>
    <t>prospetto 5.4'!$C$10</t>
  </si>
  <si>
    <t>prospetto 5.4'!$C$11</t>
  </si>
  <si>
    <t>prospetto 5.4'!$C$12</t>
  </si>
  <si>
    <t>prospetto 5.4'!$C$13</t>
  </si>
  <si>
    <t>prospetto 5.4'!$C$14</t>
  </si>
  <si>
    <t>prospetto 5.4'!$C$15</t>
  </si>
  <si>
    <t>prospetto 5.4'!$C$16</t>
  </si>
  <si>
    <t>prospetto 5.4'!$C$17</t>
  </si>
  <si>
    <t>prospetto 5.4'!$C$18</t>
  </si>
  <si>
    <t>prospetto 5.4'!$C$19</t>
  </si>
  <si>
    <t>prospetto 5.4'!$C$20</t>
  </si>
  <si>
    <t>prospetto 5.4'!$C$21</t>
  </si>
  <si>
    <t>prospetto 5.4'!$C$22</t>
  </si>
  <si>
    <t>prospetto 5.4'!$C$23</t>
  </si>
  <si>
    <t>prospetto 5.4'!$C$24</t>
  </si>
  <si>
    <t>prospetto 5.4'!$E$10</t>
  </si>
  <si>
    <t>prospetto 5.4'!$E$11</t>
  </si>
  <si>
    <t>prospetto 5.4'!$E$12</t>
  </si>
  <si>
    <t>prospetto 5.4'!$E$13</t>
  </si>
  <si>
    <t>prospetto 5.4'!$E$14</t>
  </si>
  <si>
    <t>prospetto 5.4'!$E$15</t>
  </si>
  <si>
    <t>prospetto 5.4'!$E$16</t>
  </si>
  <si>
    <t>prospetto 5.4'!$E$17</t>
  </si>
  <si>
    <t>prospetto 5.4'!$E$18</t>
  </si>
  <si>
    <t>prospetto 5.4'!$E$19</t>
  </si>
  <si>
    <t>prospetto 5.4'!$E$20</t>
  </si>
  <si>
    <t>prospetto 5.4'!$E$21</t>
  </si>
  <si>
    <t>prospetto 5.4'!$E$22</t>
  </si>
  <si>
    <t>prospetto 5.4'!$E$23</t>
  </si>
  <si>
    <t>prospetto 5.4'!$E$24</t>
  </si>
  <si>
    <t>prospetto 5.4'!$G$10</t>
  </si>
  <si>
    <t>prospetto 5.4'!$G$11</t>
  </si>
  <si>
    <t>prospetto 5.4'!$G$12</t>
  </si>
  <si>
    <t>prospetto 5.4'!$G$13</t>
  </si>
  <si>
    <t>prospetto 5.4'!$G$14</t>
  </si>
  <si>
    <t>prospetto 5.4'!$G$15</t>
  </si>
  <si>
    <t>prospetto 5.4'!$G$16</t>
  </si>
  <si>
    <t>prospetto 5.4'!$G$17</t>
  </si>
  <si>
    <t>prospetto 5.4'!$G$18</t>
  </si>
  <si>
    <t>prospetto 5.4'!$G$19</t>
  </si>
  <si>
    <t>prospetto 5.4'!$G$20</t>
  </si>
  <si>
    <t>prospetto 5.4'!$G$21</t>
  </si>
  <si>
    <t>prospetto 5.4'!$G$22</t>
  </si>
  <si>
    <t>prospetto 5.4'!$G$23</t>
  </si>
  <si>
    <t>prospetto 5.4'!$G$24</t>
  </si>
  <si>
    <t>prospetto 6'!$G$10</t>
  </si>
  <si>
    <t>prospetto 6'!$G$11</t>
  </si>
  <si>
    <t>prospetto 6'!$G$12</t>
  </si>
  <si>
    <t>prospetto 6'!$G$13</t>
  </si>
  <si>
    <t>prospetto 6'!$G$14</t>
  </si>
  <si>
    <t>prospetto 6'!$G$15</t>
  </si>
  <si>
    <t>prospetto 6'!$G$16</t>
  </si>
  <si>
    <t>prospetto 6'!$I$10</t>
  </si>
  <si>
    <t>prospetto 6'!$I$11</t>
  </si>
  <si>
    <t>prospetto 6'!$I$12</t>
  </si>
  <si>
    <t>prospetto 6'!$I$13</t>
  </si>
  <si>
    <t>prospetto 6'!$I$14</t>
  </si>
  <si>
    <t>prospetto 6'!$I$15</t>
  </si>
  <si>
    <t>prospetto 6'!$I$16</t>
  </si>
  <si>
    <t>prospetto 6'!$K$10</t>
  </si>
  <si>
    <t>prospetto 6'!$K$11</t>
  </si>
  <si>
    <t>prospetto 6'!$K$12</t>
  </si>
  <si>
    <t>prospetto 6'!$K$13</t>
  </si>
  <si>
    <t>prospetto 6'!$K$14</t>
  </si>
  <si>
    <t>prospetto 6'!$K$15</t>
  </si>
  <si>
    <t>prospetto 6'!$K$16</t>
  </si>
  <si>
    <t>prospetto 6'!$M$10</t>
  </si>
  <si>
    <t>prospetto 6'!$M$11</t>
  </si>
  <si>
    <t>prospetto 6'!$M$12</t>
  </si>
  <si>
    <t>prospetto 6'!$M$13</t>
  </si>
  <si>
    <t>prospetto 6'!$M$14</t>
  </si>
  <si>
    <t>prospetto 6'!$M$15</t>
  </si>
  <si>
    <t>prospetto 6'!$M$16</t>
  </si>
  <si>
    <t>prospetto 6'!$O$10</t>
  </si>
  <si>
    <t>prospetto 6'!$O$11</t>
  </si>
  <si>
    <t>prospetto 6'!$O$12</t>
  </si>
  <si>
    <t>prospetto 6'!$O$13</t>
  </si>
  <si>
    <t>prospetto 6'!$O$14</t>
  </si>
  <si>
    <t>prospetto 6'!$O$15</t>
  </si>
  <si>
    <t>prospetto 6'!$O$16</t>
  </si>
  <si>
    <t>prospetto 6'!$Q$10</t>
  </si>
  <si>
    <t>prospetto 6'!$Q$11</t>
  </si>
  <si>
    <t>prospetto 6'!$Q$12</t>
  </si>
  <si>
    <t>prospetto 6'!$Q$13</t>
  </si>
  <si>
    <t>prospetto 6'!$Q$14</t>
  </si>
  <si>
    <t>prospetto 6'!$Q$15</t>
  </si>
  <si>
    <t>prospetto 6'!$Q$16</t>
  </si>
  <si>
    <t>prospetto 6'!$S$10</t>
  </si>
  <si>
    <t>prospetto 6'!$S$11</t>
  </si>
  <si>
    <t>prospetto 6'!$S$12</t>
  </si>
  <si>
    <t>prospetto 6'!$S$13</t>
  </si>
  <si>
    <t>prospetto 6'!$S$14</t>
  </si>
  <si>
    <t>prospetto 6'!$S$15</t>
  </si>
  <si>
    <t>prospetto 6'!$S$16</t>
  </si>
  <si>
    <t>prospetto 7.1'!$F$9</t>
  </si>
  <si>
    <t>prospetto 7.1'!$F$10</t>
  </si>
  <si>
    <t>prospetto 7.1'!$F$11</t>
  </si>
  <si>
    <t>prospetto 7.1'!$F$12</t>
  </si>
  <si>
    <t>prospetto 7.1'!$F$13</t>
  </si>
  <si>
    <t>prospetto 7.1'!$F$14</t>
  </si>
  <si>
    <t>prospetto 7.1'!$F$15</t>
  </si>
  <si>
    <t>prospetto 7.1'!$F$16</t>
  </si>
  <si>
    <t>prospetto 7.1'!$F$17</t>
  </si>
  <si>
    <t>prospetto 7.1'!$F$18</t>
  </si>
  <si>
    <t>prospetto 7.1'!$F$19</t>
  </si>
  <si>
    <t>prospetto 7.1'!$F$20</t>
  </si>
  <si>
    <t>prospetto 7.1'!$F$21</t>
  </si>
  <si>
    <t>prospetto 7.1'!$F$22</t>
  </si>
  <si>
    <t>prospetto 7.1'!$F$23</t>
  </si>
  <si>
    <t>prospetto 7.1'!$F$24</t>
  </si>
  <si>
    <t>prospetto 7.1'!$F$25</t>
  </si>
  <si>
    <t>prospetto 7.1'!$F$26</t>
  </si>
  <si>
    <t>prospetto 7.1'!$F$27</t>
  </si>
  <si>
    <t>prospetto 7.1'!$F$28</t>
  </si>
  <si>
    <t>prospetto 7.1'!$F$29</t>
  </si>
  <si>
    <t>prospetto 7.1'!$F$30</t>
  </si>
  <si>
    <t>prospetto 7.1'!$F$31</t>
  </si>
  <si>
    <t>prospetto 7.1'!$F$32</t>
  </si>
  <si>
    <t>prospetto 7.1'!$H$9</t>
  </si>
  <si>
    <t>prospetto 7.1'!$H$10</t>
  </si>
  <si>
    <t>prospetto 7.1'!$H$11</t>
  </si>
  <si>
    <t>prospetto 7.1'!$H$31</t>
  </si>
  <si>
    <t>prospetto 7.1'!$H$32</t>
  </si>
  <si>
    <t>prospetto 7.2'!$E$43</t>
  </si>
  <si>
    <t>prospetto 7.2'!$G$43</t>
  </si>
  <si>
    <t>prospetto 7.2'!$G$9</t>
  </si>
  <si>
    <t>prospetto 7.2'!$G$10</t>
  </si>
  <si>
    <t>prospetto 7.2'!$G$11</t>
  </si>
  <si>
    <t>prospetto 7.2'!$G$12</t>
  </si>
  <si>
    <t>prospetto 7.2'!$G$13</t>
  </si>
  <si>
    <t>prospetto 7.2'!$G$14</t>
  </si>
  <si>
    <t>prospetto 7.2'!$G$15</t>
  </si>
  <si>
    <t>prospetto 7.2'!$G$16</t>
  </si>
  <si>
    <t>prospetto 7.2'!$G$17</t>
  </si>
  <si>
    <t>prospetto 7.2'!$G$18</t>
  </si>
  <si>
    <t>prospetto 7.2'!$G$19</t>
  </si>
  <si>
    <t>prospetto 7.2'!$G$20</t>
  </si>
  <si>
    <t>prospetto 7.2'!$G$21</t>
  </si>
  <si>
    <t>prospetto 7.2'!$G$22</t>
  </si>
  <si>
    <t>prospetto 7.2'!$G$23</t>
  </si>
  <si>
    <t>prospetto 7.2'!$G$24</t>
  </si>
  <si>
    <t>prospetto 7.2'!$G$25</t>
  </si>
  <si>
    <t>prospetto 7.2'!$G$26</t>
  </si>
  <si>
    <t>prospetto 7.2'!$G$27</t>
  </si>
  <si>
    <t>prospetto 7.2'!$G$28</t>
  </si>
  <si>
    <t>prospetto 7.2'!$G$29</t>
  </si>
  <si>
    <t>prospetto 7.2'!$G$30</t>
  </si>
  <si>
    <t>prospetto 7.2'!$G$31</t>
  </si>
  <si>
    <t>prospetto 7.2'!$G$32</t>
  </si>
  <si>
    <t>prospetto 7.2'!$I$9</t>
  </si>
  <si>
    <t>prospetto 7.2'!$I$10</t>
  </si>
  <si>
    <t>prospetto 7.2'!$I$11</t>
  </si>
  <si>
    <t>prospetto 7.2'!$I$31</t>
  </si>
  <si>
    <t>prospetto 7.2'!$I$32</t>
  </si>
  <si>
    <t>Informazioni relative ai titoli di debito emessi o garantiti dal Stati dell'Unione Europea non destinati a permanere durevolmente nel patrimonio dell'impresa (decreto legge 29 dicembre 2011, n. 216, convertito con la legge 24 febbraio 2012, n. 14 che ha modificato il decreto legge 29 novembre 2008 convertito con la legge 28 gennaio 2009, n. 2)</t>
  </si>
  <si>
    <t>La riserva indisponibile, al netto degli oneri fiscali, è costituita da:</t>
  </si>
  <si>
    <t>- di cui riserva utilizzata ai fini del calcolo del margine di solvibilità disponibile
  (Allegato n. 4 al prospetto del margine, voce 1)</t>
  </si>
  <si>
    <t>voce 195 = voci (193+194)</t>
  </si>
  <si>
    <t>voce 208 = somma voci (196…207)</t>
  </si>
  <si>
    <t>voce 210= voci (208+209)</t>
  </si>
  <si>
    <t>voce 223 = somma voci (211…222)</t>
  </si>
  <si>
    <t>voce 225 = voci (223+224)</t>
  </si>
  <si>
    <t>5204400</t>
  </si>
  <si>
    <t>5204500</t>
  </si>
  <si>
    <t>5207400</t>
  </si>
  <si>
    <t>5204600</t>
  </si>
  <si>
    <t>5204700</t>
  </si>
  <si>
    <t>5204800</t>
  </si>
  <si>
    <t>5204900</t>
  </si>
  <si>
    <t>5205000</t>
  </si>
  <si>
    <t>5207500</t>
  </si>
  <si>
    <t>5205100</t>
  </si>
  <si>
    <t>5205200</t>
  </si>
  <si>
    <t>5205300</t>
  </si>
  <si>
    <t>5205400</t>
  </si>
  <si>
    <t>5205500</t>
  </si>
  <si>
    <t>5207600</t>
  </si>
  <si>
    <t>5205600</t>
  </si>
  <si>
    <t>5205700</t>
  </si>
  <si>
    <t>5205800</t>
  </si>
  <si>
    <t>5205900</t>
  </si>
  <si>
    <t>5206000</t>
  </si>
  <si>
    <t>5207700</t>
  </si>
  <si>
    <t>5206100</t>
  </si>
  <si>
    <t>5206200</t>
  </si>
  <si>
    <t>5206300</t>
  </si>
  <si>
    <t>5206400</t>
  </si>
  <si>
    <t>5206500</t>
  </si>
  <si>
    <t>5207800</t>
  </si>
  <si>
    <t>Riserva residua totale                     (R9)</t>
  </si>
  <si>
    <t>Sinistri in entrata nell'esercizio                (R13)</t>
  </si>
  <si>
    <t>Sez. B</t>
  </si>
  <si>
    <t xml:space="preserve">   Somme recuperate  e da recuperare di competenza da assicurati e da terzi  (modulo 17 voce 34)</t>
  </si>
  <si>
    <t>Valori di bilancio</t>
  </si>
  <si>
    <t>Prospetto 7.1</t>
  </si>
  <si>
    <t>Prospetto 7.2</t>
  </si>
  <si>
    <t>Totale................</t>
  </si>
  <si>
    <t>$W$24</t>
  </si>
  <si>
    <t>5316600</t>
  </si>
  <si>
    <t>$Y$10</t>
  </si>
  <si>
    <t>5316700</t>
  </si>
  <si>
    <t>$Y$11</t>
  </si>
  <si>
    <t>5316800</t>
  </si>
  <si>
    <t>$Y$12</t>
  </si>
  <si>
    <t>5316900</t>
  </si>
  <si>
    <t>$Y$13</t>
  </si>
  <si>
    <t>5317000</t>
  </si>
  <si>
    <t>$Y$14</t>
  </si>
  <si>
    <t>5317100</t>
  </si>
  <si>
    <t>$Y$15</t>
  </si>
  <si>
    <t>5317200</t>
  </si>
  <si>
    <t>$Y$16</t>
  </si>
  <si>
    <t>5317300</t>
  </si>
  <si>
    <t>$Y$17</t>
  </si>
  <si>
    <t>5317400</t>
  </si>
  <si>
    <t>$Y$18</t>
  </si>
  <si>
    <t>5317500</t>
  </si>
  <si>
    <t>$Y$19</t>
  </si>
  <si>
    <t>5317600</t>
  </si>
  <si>
    <t>$Y$20</t>
  </si>
  <si>
    <t>5317700</t>
  </si>
  <si>
    <t>$Y$21</t>
  </si>
  <si>
    <t>5317800</t>
  </si>
  <si>
    <t>$Y$22</t>
  </si>
  <si>
    <t>5317900</t>
  </si>
  <si>
    <t>$Y$23</t>
  </si>
  <si>
    <t>5318000</t>
  </si>
  <si>
    <t>$Y$24</t>
  </si>
  <si>
    <t>Margine di solvibilità richiesto (Prospetto margine voce 104)</t>
  </si>
  <si>
    <t>Margine di solvibilità disponibile (Prospetto margine voce 169)</t>
  </si>
  <si>
    <t>Margine di solvibilità richiesto (Prospetto margine voce 168)</t>
  </si>
  <si>
    <t>5000512</t>
  </si>
  <si>
    <t>$AB$36</t>
  </si>
  <si>
    <t>5000612</t>
  </si>
  <si>
    <t>$AB$37</t>
  </si>
  <si>
    <t>5000712</t>
  </si>
  <si>
    <t>$AB$38</t>
  </si>
  <si>
    <t>5000812</t>
  </si>
  <si>
    <t>$AB$39</t>
  </si>
  <si>
    <t>5000912</t>
  </si>
  <si>
    <t>$AB$40</t>
  </si>
  <si>
    <t>5001012</t>
  </si>
  <si>
    <t>$AB$41</t>
  </si>
  <si>
    <t>5001112</t>
  </si>
  <si>
    <t>$AB$42</t>
  </si>
  <si>
    <t>5001212</t>
  </si>
  <si>
    <t>$AB$43</t>
  </si>
  <si>
    <t>5000113</t>
  </si>
  <si>
    <t>$H$50</t>
  </si>
  <si>
    <t>5003213</t>
  </si>
  <si>
    <t>$H$51</t>
  </si>
  <si>
    <t>5000213</t>
  </si>
  <si>
    <t>$H$52</t>
  </si>
  <si>
    <t>5000313</t>
  </si>
  <si>
    <t>$H$53</t>
  </si>
  <si>
    <t>5003113</t>
  </si>
  <si>
    <t>$H$54</t>
  </si>
  <si>
    <t>5000413</t>
  </si>
  <si>
    <t>$H$55</t>
  </si>
  <si>
    <t>5000513</t>
  </si>
  <si>
    <t>$H$56</t>
  </si>
  <si>
    <t>5000613</t>
  </si>
  <si>
    <t>$H$57</t>
  </si>
  <si>
    <t>3100903</t>
  </si>
  <si>
    <t>3101003</t>
  </si>
  <si>
    <t>3101103</t>
  </si>
  <si>
    <t>6006700</t>
  </si>
  <si>
    <t>7100100</t>
  </si>
  <si>
    <t>$F$9</t>
  </si>
  <si>
    <t>7100200</t>
  </si>
  <si>
    <t>7100300</t>
  </si>
  <si>
    <t>7100400</t>
  </si>
  <si>
    <t>7100500</t>
  </si>
  <si>
    <t>7100600</t>
  </si>
  <si>
    <t>7100700</t>
  </si>
  <si>
    <t>7100800</t>
  </si>
  <si>
    <t>7101600</t>
  </si>
  <si>
    <t>7101000</t>
  </si>
  <si>
    <t>7101100</t>
  </si>
  <si>
    <t>7101800</t>
  </si>
  <si>
    <t>(1) Tale voce comprende oltre alla variazione delle "Altre riserve tecniche" anche la variazione della "Riserva per partecipazione agli utili e ristorni"</t>
  </si>
  <si>
    <t>Prospetto 6</t>
  </si>
  <si>
    <t xml:space="preserve">Esercizio </t>
  </si>
  <si>
    <t>Rami vita - Portafoglio diretto italiano - Dettaglio per ramo dei premi contabilizzati</t>
  </si>
  <si>
    <t>Premi di 1° annualità</t>
  </si>
  <si>
    <t>Premi di  annualità successive</t>
  </si>
  <si>
    <t>Premi unici</t>
  </si>
  <si>
    <t>Premi complessivi</t>
  </si>
  <si>
    <t>(1)</t>
  </si>
  <si>
    <t>(2)</t>
  </si>
  <si>
    <t>(3)</t>
  </si>
  <si>
    <t>(4)</t>
  </si>
  <si>
    <t>I.</t>
  </si>
  <si>
    <t>Le assicurazioni sulla durata della vita umana ............................................................................................................................</t>
  </si>
  <si>
    <t>II.</t>
  </si>
  <si>
    <t>Le assicurazioni di nuzialità e natalità .....................................................................................................................</t>
  </si>
  <si>
    <t>III.</t>
  </si>
  <si>
    <t>Le assicurazioni di cui ai punti I e II connesse con fondi di investimento .........……………..……...…..….…</t>
  </si>
  <si>
    <t>IV.</t>
  </si>
  <si>
    <t>V.</t>
  </si>
  <si>
    <t>VI.</t>
  </si>
  <si>
    <t>Le operazioni di gestione di fondi pensione ................................................................</t>
  </si>
  <si>
    <t>Totale .....................................................................................................................................</t>
  </si>
  <si>
    <t>Modulo 20 voce 1</t>
  </si>
  <si>
    <t xml:space="preserve">    In particolare, devono essere riportati i numeri di cui alle colonne j, r14 e r15</t>
  </si>
  <si>
    <t>3101304</t>
  </si>
  <si>
    <t>$F$23</t>
  </si>
  <si>
    <t>Riserva finale al netto  della stima per sinistri tardivi                           (R14)</t>
  </si>
  <si>
    <t>Riserva finale stimata per sinistri tardivi                   (R15)</t>
  </si>
  <si>
    <t>Importo (**)</t>
  </si>
  <si>
    <t>N-12 e prec.</t>
  </si>
  <si>
    <t>N-11</t>
  </si>
  <si>
    <t>N-10</t>
  </si>
  <si>
    <t>N-9</t>
  </si>
  <si>
    <t>N-8</t>
  </si>
  <si>
    <t>N-7</t>
  </si>
  <si>
    <t>N-6</t>
  </si>
  <si>
    <t>N-5</t>
  </si>
  <si>
    <t>N-4</t>
  </si>
  <si>
    <t>N-3</t>
  </si>
  <si>
    <t>N-2</t>
  </si>
  <si>
    <t>N-1</t>
  </si>
  <si>
    <t>Tot.  prec.</t>
  </si>
  <si>
    <t>N</t>
  </si>
  <si>
    <t>Tot. generale</t>
  </si>
  <si>
    <t>(*) I principi di compilazione per le quattro tipologie sono gli stessi indicati nelle istruzioni relative ai moduli 29A.1, 29A.2, 29A.3 e 29A.4.</t>
  </si>
  <si>
    <t xml:space="preserve">    In particolare, devono essere riportati gli importi di cui alle colonne J, R14 e R15</t>
  </si>
  <si>
    <t>(**) L'ammontare del contributo al Fondo di Garanzia per le Vittime della Strada non deve essere compreso tra gli importi pagati</t>
  </si>
  <si>
    <t>voce 13 = somma voci (1...12)</t>
  </si>
  <si>
    <t>voce 15 = voci (13+14)</t>
  </si>
  <si>
    <t>voce 28 = somma voci (16...27)</t>
  </si>
  <si>
    <t>voce 30 = voci (28+29)</t>
  </si>
  <si>
    <t>voce 43 = somma voci (31...42)</t>
  </si>
  <si>
    <t>voce 45 = voci (43+44)</t>
  </si>
  <si>
    <t>voce 58 = somma voci (46...57)</t>
  </si>
  <si>
    <t>voce 60 = voci (58+59)</t>
  </si>
  <si>
    <t>voce 73 = somma voci (61...72)</t>
  </si>
  <si>
    <t>voce 75 = voci (73+74)</t>
  </si>
  <si>
    <t>voce 88 = somma voci (76...87)</t>
  </si>
  <si>
    <t>voce 90 = voci (88+89)</t>
  </si>
  <si>
    <t>voce 103 = somma voci (91...102)</t>
  </si>
  <si>
    <t>voce 105 = voci (103+104)</t>
  </si>
  <si>
    <t>voce 118 = somma voci (106...117)</t>
  </si>
  <si>
    <t>voce 120 = voci (118+119)</t>
  </si>
  <si>
    <t>voce 133 = somma voci (121...132)</t>
  </si>
  <si>
    <t>voce 135 = voci (133+134)</t>
  </si>
  <si>
    <t>5001018</t>
  </si>
  <si>
    <t>$AB$61</t>
  </si>
  <si>
    <t>5001118</t>
  </si>
  <si>
    <t>$AB$62</t>
  </si>
  <si>
    <t>5001218</t>
  </si>
  <si>
    <t>$AB$63</t>
  </si>
  <si>
    <t>5100100</t>
  </si>
  <si>
    <t>Prospetto 5.1</t>
  </si>
  <si>
    <t>5100200</t>
  </si>
  <si>
    <t>5100300</t>
  </si>
  <si>
    <t>5100400</t>
  </si>
  <si>
    <t>5106500</t>
  </si>
  <si>
    <t>5100500</t>
  </si>
  <si>
    <t>5100600</t>
  </si>
  <si>
    <t>5100700</t>
  </si>
  <si>
    <t>5100800</t>
  </si>
  <si>
    <t>5100900</t>
  </si>
  <si>
    <t>5106600</t>
  </si>
  <si>
    <t>5101000</t>
  </si>
  <si>
    <t>5106900</t>
  </si>
  <si>
    <t>5102400</t>
  </si>
  <si>
    <r>
      <t>Forfait gestionaria</t>
    </r>
    <r>
      <rPr>
        <sz val="8"/>
        <color indexed="8"/>
        <rFont val="Times New Roman"/>
        <family val="1"/>
      </rPr>
      <t xml:space="preserve"> (*)</t>
    </r>
  </si>
  <si>
    <r>
      <t xml:space="preserve">Forfait debitrice </t>
    </r>
    <r>
      <rPr>
        <sz val="8"/>
        <color indexed="8"/>
        <rFont val="Times New Roman"/>
        <family val="1"/>
      </rPr>
      <t>(*)</t>
    </r>
  </si>
  <si>
    <r>
      <t xml:space="preserve">Sinistri gestiti </t>
    </r>
    <r>
      <rPr>
        <sz val="8"/>
        <color indexed="8"/>
        <rFont val="Times New Roman"/>
        <family val="1"/>
      </rPr>
      <t>(**)</t>
    </r>
  </si>
  <si>
    <t xml:space="preserve">          In particolare, devono essere riportati i numeri e gli importi di cui alle colonne (j), (J), (r14), (R14), (r15) ed (R15).</t>
  </si>
  <si>
    <t>(***)  L’ammontare del contributo al Fondo di Garanzia per le Vittime della Strada non deve essere compreso nell’importo dei sinistri pagati.</t>
  </si>
  <si>
    <t>Ramo 10</t>
  </si>
  <si>
    <t>Ramo 12</t>
  </si>
  <si>
    <t xml:space="preserve">   Riserva sinistri del lavoro diretto alla chiusura dell'esercizio 
   precedente (modulo 17 voci 21+ 22)</t>
  </si>
  <si>
    <t xml:space="preserve">   Importi pagati per sinistri di esercizi precedenti (modulo 17 voce 26)</t>
  </si>
  <si>
    <t xml:space="preserve">   Riserva sinistri del lavoro diretto alla chiusura dell'esercizio per 
   sinistri di esercizi precedenti (modulo 17 voce 29)</t>
  </si>
  <si>
    <t>3202801</t>
  </si>
  <si>
    <t>3202901</t>
  </si>
  <si>
    <t>5102500</t>
  </si>
  <si>
    <t>5102600</t>
  </si>
  <si>
    <t>5102700</t>
  </si>
  <si>
    <t>5107000</t>
  </si>
  <si>
    <t>5102800</t>
  </si>
  <si>
    <t>5102900</t>
  </si>
  <si>
    <t>5103000</t>
  </si>
  <si>
    <t>5103100</t>
  </si>
  <si>
    <t>5103200</t>
  </si>
  <si>
    <t>5107100</t>
  </si>
  <si>
    <t>5103300</t>
  </si>
  <si>
    <t>5103400</t>
  </si>
  <si>
    <t>5103500</t>
  </si>
  <si>
    <t>5103600</t>
  </si>
  <si>
    <t>5107200</t>
  </si>
  <si>
    <t>5103700</t>
  </si>
  <si>
    <t>5103800</t>
  </si>
  <si>
    <t>5103900</t>
  </si>
  <si>
    <t>5104000</t>
  </si>
  <si>
    <t>5104100</t>
  </si>
  <si>
    <t>5107300</t>
  </si>
  <si>
    <t>5104200</t>
  </si>
  <si>
    <t>5104300</t>
  </si>
  <si>
    <t>5104400</t>
  </si>
  <si>
    <t>5104500</t>
  </si>
  <si>
    <t>5107400</t>
  </si>
  <si>
    <t>5104600</t>
  </si>
  <si>
    <t>5104700</t>
  </si>
  <si>
    <t>5104800</t>
  </si>
  <si>
    <t>Riserva finale al netto  della stima per sinistri tardivi                                     (r14)</t>
  </si>
  <si>
    <t>Riserva finale stimata per sinistri tardivi                                      (r15)</t>
  </si>
  <si>
    <t>1005600</t>
  </si>
  <si>
    <t>1005700</t>
  </si>
  <si>
    <t>$E$82</t>
  </si>
  <si>
    <t>1005800</t>
  </si>
  <si>
    <t>$E$84</t>
  </si>
  <si>
    <t>1005900</t>
  </si>
  <si>
    <t>1005300</t>
  </si>
  <si>
    <t>$AC$19</t>
  </si>
  <si>
    <t>5401500</t>
  </si>
  <si>
    <t>5401600</t>
  </si>
  <si>
    <t>5401700</t>
  </si>
  <si>
    <t>5401800</t>
  </si>
  <si>
    <t>5401900</t>
  </si>
  <si>
    <t>5402000</t>
  </si>
  <si>
    <t>5402100</t>
  </si>
  <si>
    <t>5402200</t>
  </si>
  <si>
    <t>5402300</t>
  </si>
  <si>
    <t>5402400</t>
  </si>
  <si>
    <t>5402500</t>
  </si>
  <si>
    <t>5402600</t>
  </si>
  <si>
    <t>5402700</t>
  </si>
  <si>
    <t>5402800</t>
  </si>
  <si>
    <t>5402900</t>
  </si>
  <si>
    <t>5403000</t>
  </si>
  <si>
    <t>5403100</t>
  </si>
  <si>
    <t>5403200</t>
  </si>
  <si>
    <t>5403300</t>
  </si>
  <si>
    <t>5403400</t>
  </si>
  <si>
    <t>5403500</t>
  </si>
  <si>
    <t>5403600</t>
  </si>
  <si>
    <t>5403700</t>
  </si>
  <si>
    <t>5403800</t>
  </si>
  <si>
    <t>5403900</t>
  </si>
  <si>
    <t>5404000</t>
  </si>
  <si>
    <t>5404100</t>
  </si>
  <si>
    <t>5404200</t>
  </si>
  <si>
    <t>5404300</t>
  </si>
  <si>
    <t>5404400</t>
  </si>
  <si>
    <t>5404500</t>
  </si>
  <si>
    <t>5500100</t>
  </si>
  <si>
    <t>5500200</t>
  </si>
  <si>
    <t>5500300</t>
  </si>
  <si>
    <t>5500400</t>
  </si>
  <si>
    <t>5500500</t>
  </si>
  <si>
    <t>5500600</t>
  </si>
  <si>
    <t>5500700</t>
  </si>
  <si>
    <t>5500800</t>
  </si>
  <si>
    <t>5500900</t>
  </si>
  <si>
    <t>5501000</t>
  </si>
  <si>
    <t>5501100</t>
  </si>
  <si>
    <t>5501200</t>
  </si>
  <si>
    <t>5501300</t>
  </si>
  <si>
    <t>5501400</t>
  </si>
  <si>
    <t>5501500</t>
  </si>
  <si>
    <t>5501600</t>
  </si>
  <si>
    <t>5501700</t>
  </si>
  <si>
    <t>5501800</t>
  </si>
  <si>
    <t>5501900</t>
  </si>
  <si>
    <t>5502000</t>
  </si>
  <si>
    <t>5502100</t>
  </si>
  <si>
    <t>5502200</t>
  </si>
  <si>
    <t>5502300</t>
  </si>
  <si>
    <t>5502400</t>
  </si>
  <si>
    <t>5502500</t>
  </si>
  <si>
    <t>5502600</t>
  </si>
  <si>
    <t>5502700</t>
  </si>
  <si>
    <t>5502800</t>
  </si>
  <si>
    <t>5502900</t>
  </si>
  <si>
    <t>5503000</t>
  </si>
  <si>
    <t>5503100</t>
  </si>
  <si>
    <t>5503200</t>
  </si>
  <si>
    <t>5503300</t>
  </si>
  <si>
    <t>5503400</t>
  </si>
  <si>
    <t>5503500</t>
  </si>
  <si>
    <t>5503600</t>
  </si>
  <si>
    <t>5503700</t>
  </si>
  <si>
    <t>5503800</t>
  </si>
  <si>
    <t>5503900</t>
  </si>
  <si>
    <t>5504000</t>
  </si>
  <si>
    <t>5504100</t>
  </si>
  <si>
    <t>Nominativo</t>
  </si>
  <si>
    <t>Telefono</t>
  </si>
  <si>
    <t>FAX</t>
  </si>
  <si>
    <t>indirizzo e-mail</t>
  </si>
  <si>
    <t>REFERENTE:</t>
  </si>
  <si>
    <t>Riserve patrimoniali (Stato Patrimoniale voci da  102 a 107) (*)</t>
  </si>
  <si>
    <t>5001211</t>
  </si>
  <si>
    <t>$X$43</t>
  </si>
  <si>
    <t>5000112</t>
  </si>
  <si>
    <t>$AB$30</t>
  </si>
  <si>
    <t>5003212</t>
  </si>
  <si>
    <t>$AB$31</t>
  </si>
  <si>
    <t>$AA$22</t>
  </si>
  <si>
    <t>$AA$23</t>
  </si>
  <si>
    <t>$AA$24</t>
  </si>
  <si>
    <t>$AC$10</t>
  </si>
  <si>
    <t>$AC$11</t>
  </si>
  <si>
    <t>$AC$12</t>
  </si>
  <si>
    <t>$AC$13</t>
  </si>
  <si>
    <t>Risultato della riassicurazione passiva (+ o -) ...........................................................................</t>
  </si>
  <si>
    <t xml:space="preserve"> B </t>
  </si>
  <si>
    <t>Risultato netto del lavoro indiretto (+ o -) ...........................................................................</t>
  </si>
  <si>
    <t xml:space="preserve"> C </t>
  </si>
  <si>
    <t>Variazione delle riserve di perequazione (+ o -) .........................................................</t>
  </si>
  <si>
    <t xml:space="preserve"> D </t>
  </si>
  <si>
    <t>Quota dell'utile degli investimenti trasferita dal conto non tecnico ........................................</t>
  </si>
  <si>
    <t xml:space="preserve"> E </t>
  </si>
  <si>
    <t>Risultato del conto tecnico (+ o -) ..........................  (A + B + C - D + E)</t>
  </si>
  <si>
    <t>3101505</t>
  </si>
  <si>
    <t>$G$25</t>
  </si>
  <si>
    <t>3101605</t>
  </si>
  <si>
    <t>$G$26</t>
  </si>
  <si>
    <t>3101705</t>
  </si>
  <si>
    <t>$G$27</t>
  </si>
  <si>
    <t>3101805</t>
  </si>
  <si>
    <t>$G$28</t>
  </si>
  <si>
    <t>3101905</t>
  </si>
  <si>
    <t>$G$29</t>
  </si>
  <si>
    <t>3102005</t>
  </si>
  <si>
    <t>$G$30</t>
  </si>
  <si>
    <t>3102105</t>
  </si>
  <si>
    <t>$G$31</t>
  </si>
  <si>
    <t>3102205</t>
  </si>
  <si>
    <t>$G$32</t>
  </si>
  <si>
    <t>3102305</t>
  </si>
  <si>
    <t>$G$33</t>
  </si>
  <si>
    <t>3102405</t>
  </si>
  <si>
    <t>$G$34</t>
  </si>
  <si>
    <t>3102505</t>
  </si>
  <si>
    <t>$G$35</t>
  </si>
  <si>
    <t>3102605</t>
  </si>
  <si>
    <t>$G$36</t>
  </si>
  <si>
    <t>3102705</t>
  </si>
  <si>
    <t>$G$37</t>
  </si>
  <si>
    <t>5300100</t>
  </si>
  <si>
    <t>$C$10</t>
  </si>
  <si>
    <t>Prospetto 5.3a</t>
  </si>
  <si>
    <t>5300200</t>
  </si>
  <si>
    <t>$C$11</t>
  </si>
  <si>
    <t>5300300</t>
  </si>
  <si>
    <t>$C$12</t>
  </si>
  <si>
    <t>5300400</t>
  </si>
  <si>
    <t>$C$13</t>
  </si>
  <si>
    <t>5300500</t>
  </si>
  <si>
    <t>$C$14</t>
  </si>
  <si>
    <t>5300600</t>
  </si>
  <si>
    <t>$C$15</t>
  </si>
  <si>
    <t>5300700</t>
  </si>
  <si>
    <t>$C$16</t>
  </si>
  <si>
    <t>7101400</t>
  </si>
  <si>
    <t>7110800</t>
  </si>
  <si>
    <t>7110900</t>
  </si>
  <si>
    <t>7111700</t>
  </si>
  <si>
    <t>7111800</t>
  </si>
  <si>
    <t>7210100</t>
  </si>
  <si>
    <t>7210200</t>
  </si>
  <si>
    <t>7210300</t>
  </si>
  <si>
    <t>7210400</t>
  </si>
  <si>
    <t>7210500</t>
  </si>
  <si>
    <t>7210600</t>
  </si>
  <si>
    <t>7210700</t>
  </si>
  <si>
    <t>7210800</t>
  </si>
  <si>
    <t>7210900</t>
  </si>
  <si>
    <t>7211700</t>
  </si>
  <si>
    <t>7211800</t>
  </si>
  <si>
    <t>5003118</t>
  </si>
  <si>
    <t>$AB$54</t>
  </si>
  <si>
    <t>5000418</t>
  </si>
  <si>
    <t>$AB$55</t>
  </si>
  <si>
    <t>5000518</t>
  </si>
  <si>
    <t>$AB$56</t>
  </si>
  <si>
    <t>5000618</t>
  </si>
  <si>
    <t>$AB$57</t>
  </si>
  <si>
    <t>5000718</t>
  </si>
  <si>
    <t>$AB$58</t>
  </si>
  <si>
    <t>5308500</t>
  </si>
  <si>
    <t>$M$19</t>
  </si>
  <si>
    <t>5308600</t>
  </si>
  <si>
    <t>$M$20</t>
  </si>
  <si>
    <t>5308700</t>
  </si>
  <si>
    <t>$M$21</t>
  </si>
  <si>
    <t>5308800</t>
  </si>
  <si>
    <t>$M$22</t>
  </si>
  <si>
    <t>5308900</t>
  </si>
  <si>
    <t>$M$23</t>
  </si>
  <si>
    <t>5309000</t>
  </si>
  <si>
    <t>$M$24</t>
  </si>
  <si>
    <t>5309100</t>
  </si>
  <si>
    <t>$O$10</t>
  </si>
  <si>
    <t>5309200</t>
  </si>
  <si>
    <t>$O$11</t>
  </si>
  <si>
    <t>5309300</t>
  </si>
  <si>
    <t>$O$12</t>
  </si>
  <si>
    <t>5309400</t>
  </si>
  <si>
    <t>$O$13</t>
  </si>
  <si>
    <t>5309500</t>
  </si>
  <si>
    <t>$O$14</t>
  </si>
  <si>
    <t>5309600</t>
  </si>
  <si>
    <t>$O$15</t>
  </si>
  <si>
    <t>5309700</t>
  </si>
  <si>
    <t>$O$16</t>
  </si>
  <si>
    <t>5309800</t>
  </si>
  <si>
    <t>$O$17</t>
  </si>
  <si>
    <t>5309900</t>
  </si>
  <si>
    <t>$O$18</t>
  </si>
  <si>
    <t>5310000</t>
  </si>
  <si>
    <t>$O$19</t>
  </si>
  <si>
    <t xml:space="preserve">Variazione delle riserve tecniche - classe D (Conto economico voce 63) </t>
  </si>
  <si>
    <r>
      <t>Variazione delle altre riserve tecniche (Conto economico voce 18)</t>
    </r>
    <r>
      <rPr>
        <b/>
        <sz val="10"/>
        <color indexed="8"/>
        <rFont val="Times New Roman"/>
        <family val="1"/>
      </rPr>
      <t xml:space="preserve"> </t>
    </r>
  </si>
  <si>
    <t>Infortuni</t>
  </si>
  <si>
    <t>Malattie</t>
  </si>
  <si>
    <t>Corpi di veicoli terrestri</t>
  </si>
  <si>
    <t>Corpi di veicoli aerei</t>
  </si>
  <si>
    <t>Corpi di veicoli ferroviari</t>
  </si>
  <si>
    <t>Corpi di veicoli marittimi</t>
  </si>
  <si>
    <t>Merci trasportate</t>
  </si>
  <si>
    <t>Incendio ed elementi naturali</t>
  </si>
  <si>
    <t>5305600</t>
  </si>
  <si>
    <t>$I$20</t>
  </si>
  <si>
    <t>5305700</t>
  </si>
  <si>
    <t>$I$21</t>
  </si>
  <si>
    <t>5305800</t>
  </si>
  <si>
    <t>$I$22</t>
  </si>
  <si>
    <t>5305900</t>
  </si>
  <si>
    <t>$I$23</t>
  </si>
  <si>
    <t>5306000</t>
  </si>
  <si>
    <t>$I$24</t>
  </si>
  <si>
    <t>5306100</t>
  </si>
  <si>
    <t>$K$10</t>
  </si>
  <si>
    <t>5306200</t>
  </si>
  <si>
    <t>$K$11</t>
  </si>
  <si>
    <t>5306300</t>
  </si>
  <si>
    <t>$K$12</t>
  </si>
  <si>
    <t>5306400</t>
  </si>
  <si>
    <t>$K$13</t>
  </si>
  <si>
    <t>5306500</t>
  </si>
  <si>
    <t>$K$14</t>
  </si>
  <si>
    <t>$I$50</t>
  </si>
  <si>
    <t>1003900</t>
  </si>
  <si>
    <t>$I$51</t>
  </si>
  <si>
    <t>1005200</t>
  </si>
  <si>
    <t>$I$52</t>
  </si>
  <si>
    <t>1004000</t>
  </si>
  <si>
    <t>$I$53</t>
  </si>
  <si>
    <t>1006800</t>
  </si>
  <si>
    <t>$I$54</t>
  </si>
  <si>
    <t>1006900</t>
  </si>
  <si>
    <t>$I$55</t>
  </si>
  <si>
    <t>2000100</t>
  </si>
  <si>
    <t>2000200</t>
  </si>
  <si>
    <t>2003500</t>
  </si>
  <si>
    <t>2000300</t>
  </si>
  <si>
    <t>2000400</t>
  </si>
  <si>
    <t>2000500</t>
  </si>
  <si>
    <t>2000600</t>
  </si>
  <si>
    <t>2003600</t>
  </si>
  <si>
    <t>2001000</t>
  </si>
  <si>
    <t>2003700</t>
  </si>
  <si>
    <t>2001100</t>
  </si>
  <si>
    <t>2001200</t>
  </si>
  <si>
    <t>2001300</t>
  </si>
  <si>
    <t>2003800</t>
  </si>
  <si>
    <t>2001400</t>
  </si>
  <si>
    <t>2001500</t>
  </si>
  <si>
    <t>2001600</t>
  </si>
  <si>
    <t>2003900</t>
  </si>
  <si>
    <t>2004000</t>
  </si>
  <si>
    <t>2001700</t>
  </si>
  <si>
    <t>2004100</t>
  </si>
  <si>
    <t>2004200</t>
  </si>
  <si>
    <t>Risultato della riassicurazione passiva - portafoglio diretto italiano (somma voci  8 dell'Allegato 27)</t>
  </si>
  <si>
    <t>Azioni e quote di imprese</t>
  </si>
  <si>
    <t>Obbligazioni e altri titoli a reddito fisso</t>
  </si>
  <si>
    <t xml:space="preserve"> - Riscatti - portafoglio diretto italiano (voci 13 + 18 - 7 Modulo 21)</t>
  </si>
  <si>
    <t xml:space="preserve"> - Capitali e rendite maturati - portafoglio diretto italiano (voci 12 + 17 - 6  Modulo 21)  </t>
  </si>
  <si>
    <t>-  Oneri relativi ai sinistri - portafoglio diretto italiano (voce 22 Modulo 21)</t>
  </si>
  <si>
    <t xml:space="preserve">Azioni e quote di imprese </t>
  </si>
  <si>
    <t>(5)</t>
  </si>
  <si>
    <t>(6)</t>
  </si>
  <si>
    <t>Oneri relativi ai sinistri</t>
  </si>
  <si>
    <t>Modulo 20 voce 22</t>
  </si>
  <si>
    <t>Modulo 20 voci 13 + 18 - 7</t>
  </si>
  <si>
    <t xml:space="preserve">Modulo 20 voci 12 + 17 - 6 </t>
  </si>
  <si>
    <t>Riscatti</t>
  </si>
  <si>
    <t>Capitali e rendite maturati</t>
  </si>
  <si>
    <t>(7)</t>
  </si>
  <si>
    <t>di cui: premi ceduti .........................................................................…</t>
  </si>
  <si>
    <t xml:space="preserve">N° unità di rischio sinistrate almeno una volta nell'es. (N) con sinistri no card e forfait debitrice [come voce 994 Modulo 29 B] </t>
  </si>
  <si>
    <t xml:space="preserve">N° unità di rischio sinistrate almeno una volta nell'es. (N) con sinistri card [come voce 995 Modulo 29 B] </t>
  </si>
  <si>
    <t>$I$38</t>
  </si>
  <si>
    <t>1003000</t>
  </si>
  <si>
    <t>$I$39</t>
  </si>
  <si>
    <t>1003100</t>
  </si>
  <si>
    <t>$I$40</t>
  </si>
  <si>
    <t>1003200</t>
  </si>
  <si>
    <t>$I$41</t>
  </si>
  <si>
    <t>1003300</t>
  </si>
  <si>
    <t>$I$42</t>
  </si>
  <si>
    <t>1003400</t>
  </si>
  <si>
    <t>$I$43</t>
  </si>
  <si>
    <t>voce 148 = somma voci (136...147)</t>
  </si>
  <si>
    <t>voce 150 = voci (148+149)</t>
  </si>
  <si>
    <t>voce 163 = somma voci (151...162)</t>
  </si>
  <si>
    <t>voce 165 = voci (163+164)</t>
  </si>
  <si>
    <t>voce 178 = somma voci (166...177)</t>
  </si>
  <si>
    <t>voce 180 = voci (178+179)</t>
  </si>
  <si>
    <t>SINISTRI GESTITI (*)</t>
  </si>
  <si>
    <t>Totale sinistri pagati nell'esercizio                            (j)</t>
  </si>
  <si>
    <t>Riserva finale al netto  della stima per sinistri tardivi            (r14)</t>
  </si>
  <si>
    <t>Riserva finale stimata per sinistri tardivi                                 (r15)</t>
  </si>
  <si>
    <t>Totale sinistri pagati nell'esercizio                              (j)</t>
  </si>
  <si>
    <t>3302801</t>
  </si>
  <si>
    <t>$E$47</t>
  </si>
  <si>
    <t>3302901</t>
  </si>
  <si>
    <t>$E$48</t>
  </si>
  <si>
    <t>3303001</t>
  </si>
  <si>
    <t>$E$49</t>
  </si>
  <si>
    <t>3309001</t>
  </si>
  <si>
    <t>$E$50</t>
  </si>
  <si>
    <t>3309101</t>
  </si>
  <si>
    <t>$E$51</t>
  </si>
  <si>
    <t>3309901</t>
  </si>
  <si>
    <t>$E$52</t>
  </si>
  <si>
    <t>3300102</t>
  </si>
  <si>
    <t>3300202</t>
  </si>
  <si>
    <t>3300302</t>
  </si>
  <si>
    <t>3300402</t>
  </si>
  <si>
    <t>3300502</t>
  </si>
  <si>
    <t>3300602</t>
  </si>
  <si>
    <t>3300802</t>
  </si>
  <si>
    <t>3300902</t>
  </si>
  <si>
    <t>3301002</t>
  </si>
  <si>
    <t>3301102</t>
  </si>
  <si>
    <t>3301202</t>
  </si>
  <si>
    <t>3301302</t>
  </si>
  <si>
    <t>3301402</t>
  </si>
  <si>
    <t>3301502</t>
  </si>
  <si>
    <t>3301602</t>
  </si>
  <si>
    <t>3301702</t>
  </si>
  <si>
    <t>3301802</t>
  </si>
  <si>
    <t>3301902</t>
  </si>
  <si>
    <t>3302002</t>
  </si>
  <si>
    <t>3302102</t>
  </si>
  <si>
    <t>3302202</t>
  </si>
  <si>
    <t>3302302</t>
  </si>
  <si>
    <t>3302402</t>
  </si>
  <si>
    <t>3302502</t>
  </si>
  <si>
    <t>$F$44</t>
  </si>
  <si>
    <t>3302602</t>
  </si>
  <si>
    <t>$F$45</t>
  </si>
  <si>
    <t>3302702</t>
  </si>
  <si>
    <t>$F$46</t>
  </si>
  <si>
    <t>3302802</t>
  </si>
  <si>
    <t>$E$12</t>
  </si>
  <si>
    <t>5301900</t>
  </si>
  <si>
    <t>$E$13</t>
  </si>
  <si>
    <t>5302000</t>
  </si>
  <si>
    <t>$E$14</t>
  </si>
  <si>
    <t>5302100</t>
  </si>
  <si>
    <t>$E$15</t>
  </si>
  <si>
    <t>5302200</t>
  </si>
  <si>
    <t>$E$16</t>
  </si>
  <si>
    <t>5302300</t>
  </si>
  <si>
    <t>$E$17</t>
  </si>
  <si>
    <t>5302400</t>
  </si>
  <si>
    <t>$E$18</t>
  </si>
  <si>
    <t>5302500</t>
  </si>
  <si>
    <t>$E$19</t>
  </si>
  <si>
    <t>5302600</t>
  </si>
  <si>
    <t>$E$20</t>
  </si>
  <si>
    <t>5302700</t>
  </si>
  <si>
    <t>$E$21</t>
  </si>
  <si>
    <t>5302800</t>
  </si>
  <si>
    <t>1000100</t>
  </si>
  <si>
    <t>$I$7</t>
  </si>
  <si>
    <t>1000200</t>
  </si>
  <si>
    <t>$I$8</t>
  </si>
  <si>
    <t>1004100</t>
  </si>
  <si>
    <t>$I$9</t>
  </si>
  <si>
    <t>1000300</t>
  </si>
  <si>
    <t>1000400</t>
  </si>
  <si>
    <t>1000500</t>
  </si>
  <si>
    <t>Premi ceduti - portafoglio diretto italiano (Allegato 28 voce 11)</t>
  </si>
  <si>
    <t>Provvigioni di acquisizione (Conto economico voce 66)</t>
  </si>
  <si>
    <t>Altre spese di acquisizione (Conto economico voce 67)</t>
  </si>
  <si>
    <t>Provvigioni di incasso (Conto economico voce 69)</t>
  </si>
  <si>
    <t>Altre spese di amministrazione (Conto economico voce 70)</t>
  </si>
  <si>
    <t>Esercizio</t>
  </si>
  <si>
    <t>3101302</t>
  </si>
  <si>
    <t>$D$23</t>
  </si>
  <si>
    <t>3101402</t>
  </si>
  <si>
    <t>$D$24</t>
  </si>
  <si>
    <t>3101502</t>
  </si>
  <si>
    <t>$D$25</t>
  </si>
  <si>
    <t>3101602</t>
  </si>
  <si>
    <t>$D$26</t>
  </si>
  <si>
    <t>3102903</t>
  </si>
  <si>
    <t>$E$39</t>
  </si>
  <si>
    <t>3103003</t>
  </si>
  <si>
    <t>$E$40</t>
  </si>
  <si>
    <t>3109003</t>
  </si>
  <si>
    <t>$E$41</t>
  </si>
  <si>
    <t>3109103</t>
  </si>
  <si>
    <t>$E$42</t>
  </si>
  <si>
    <t>3109903</t>
  </si>
  <si>
    <t>$E$43</t>
  </si>
  <si>
    <t>3100104</t>
  </si>
  <si>
    <t>$F$11</t>
  </si>
  <si>
    <t>3100204</t>
  </si>
  <si>
    <t>$F$12</t>
  </si>
  <si>
    <t>3100304</t>
  </si>
  <si>
    <t>$F$13</t>
  </si>
  <si>
    <t>3100404</t>
  </si>
  <si>
    <t>$F$14</t>
  </si>
  <si>
    <t>3100504</t>
  </si>
  <si>
    <t>$F$15</t>
  </si>
  <si>
    <t>3100604</t>
  </si>
  <si>
    <t>$F$16</t>
  </si>
  <si>
    <t>3100704</t>
  </si>
  <si>
    <t>$F$17</t>
  </si>
  <si>
    <t>3100804</t>
  </si>
  <si>
    <t>$F$18</t>
  </si>
  <si>
    <t>3100904</t>
  </si>
  <si>
    <t>$F$19</t>
  </si>
  <si>
    <t>3101004</t>
  </si>
  <si>
    <t>$F$20</t>
  </si>
  <si>
    <t>3402402</t>
  </si>
  <si>
    <t>3402502</t>
  </si>
  <si>
    <t>3402602</t>
  </si>
  <si>
    <t>3402702</t>
  </si>
  <si>
    <t>3402802</t>
  </si>
  <si>
    <t>3402902</t>
  </si>
  <si>
    <t>3403002</t>
  </si>
  <si>
    <t>3409002</t>
  </si>
  <si>
    <t>3409102</t>
  </si>
  <si>
    <t>3409902</t>
  </si>
  <si>
    <t>4100100</t>
  </si>
  <si>
    <t>4100200</t>
  </si>
  <si>
    <t>4100300</t>
  </si>
  <si>
    <t>4100400</t>
  </si>
  <si>
    <t>4100500</t>
  </si>
  <si>
    <t>4100600</t>
  </si>
  <si>
    <t>4100700</t>
  </si>
  <si>
    <t>4100800</t>
  </si>
  <si>
    <t>4100900</t>
  </si>
  <si>
    <t>4101000</t>
  </si>
  <si>
    <t>4101100</t>
  </si>
  <si>
    <t>4101200</t>
  </si>
  <si>
    <t>4101300</t>
  </si>
  <si>
    <t>4101400</t>
  </si>
  <si>
    <t>4101500</t>
  </si>
  <si>
    <t>4101600</t>
  </si>
  <si>
    <t>4200100</t>
  </si>
  <si>
    <t>4201700</t>
  </si>
  <si>
    <t>4201800</t>
  </si>
  <si>
    <t>4200300</t>
  </si>
  <si>
    <t>4200400</t>
  </si>
  <si>
    <t>4200500</t>
  </si>
  <si>
    <t>4200600</t>
  </si>
  <si>
    <t>4200700</t>
  </si>
  <si>
    <t>$I$89</t>
  </si>
  <si>
    <t>$I$95</t>
  </si>
  <si>
    <t>3100101</t>
  </si>
  <si>
    <t>3100201</t>
  </si>
  <si>
    <t>3100301</t>
  </si>
  <si>
    <t>3100401</t>
  </si>
  <si>
    <t>3100501</t>
  </si>
  <si>
    <t>3100601</t>
  </si>
  <si>
    <t>3100701</t>
  </si>
  <si>
    <t>3100801</t>
  </si>
  <si>
    <t>3100901</t>
  </si>
  <si>
    <t>3101001</t>
  </si>
  <si>
    <t>3101101</t>
  </si>
  <si>
    <t>3101201</t>
  </si>
  <si>
    <t>3101301</t>
  </si>
  <si>
    <t>3101401</t>
  </si>
  <si>
    <t>3101501</t>
  </si>
  <si>
    <t>$C$25</t>
  </si>
  <si>
    <t>3101601</t>
  </si>
  <si>
    <t>$C$26</t>
  </si>
  <si>
    <t>2004500</t>
  </si>
  <si>
    <t>2002200</t>
  </si>
  <si>
    <t>2002300</t>
  </si>
  <si>
    <t>2002400</t>
  </si>
  <si>
    <t>2002500</t>
  </si>
  <si>
    <t>2002600</t>
  </si>
  <si>
    <t>2002700</t>
  </si>
  <si>
    <t>2002800</t>
  </si>
  <si>
    <t>2002900</t>
  </si>
  <si>
    <t>2003000</t>
  </si>
  <si>
    <t>$I$44</t>
  </si>
  <si>
    <t>2004600</t>
  </si>
  <si>
    <t>$I$45</t>
  </si>
  <si>
    <t>2003100</t>
  </si>
  <si>
    <t>2003200</t>
  </si>
  <si>
    <t>2003300</t>
  </si>
  <si>
    <t>2003400</t>
  </si>
  <si>
    <t>2004700</t>
  </si>
  <si>
    <t>2004800</t>
  </si>
  <si>
    <t>5107800</t>
  </si>
  <si>
    <t>5107900</t>
  </si>
  <si>
    <t>5108000</t>
  </si>
  <si>
    <t>$M$41</t>
  </si>
  <si>
    <t>5200100</t>
  </si>
  <si>
    <t>Prospetto 5.2</t>
  </si>
  <si>
    <t>5200200</t>
  </si>
  <si>
    <t>5200300</t>
  </si>
  <si>
    <t>5200400</t>
  </si>
  <si>
    <t>5200500</t>
  </si>
  <si>
    <t>5206600</t>
  </si>
  <si>
    <t>5200600</t>
  </si>
  <si>
    <t>5200700</t>
  </si>
  <si>
    <t>5200800</t>
  </si>
  <si>
    <t>5200900</t>
  </si>
  <si>
    <t>5201000</t>
  </si>
  <si>
    <t>5206700</t>
  </si>
  <si>
    <t>5201100</t>
  </si>
  <si>
    <t>5201200</t>
  </si>
  <si>
    <t>5201300</t>
  </si>
  <si>
    <t>5201400</t>
  </si>
  <si>
    <t>5201500</t>
  </si>
  <si>
    <t>5206800</t>
  </si>
  <si>
    <t>5201600</t>
  </si>
  <si>
    <t>5201700</t>
  </si>
  <si>
    <t>5201800</t>
  </si>
  <si>
    <t>5201900</t>
  </si>
  <si>
    <t>5202000</t>
  </si>
  <si>
    <t>5206900</t>
  </si>
  <si>
    <t>5202100</t>
  </si>
  <si>
    <t>5202200</t>
  </si>
  <si>
    <t>5202300</t>
  </si>
  <si>
    <t>5202400</t>
  </si>
  <si>
    <t>5202500</t>
  </si>
  <si>
    <t>5207000</t>
  </si>
  <si>
    <t>5316200</t>
  </si>
  <si>
    <t>$W$21</t>
  </si>
  <si>
    <t>5316300</t>
  </si>
  <si>
    <t>$W$22</t>
  </si>
  <si>
    <t>5316400</t>
  </si>
  <si>
    <t>$W$23</t>
  </si>
  <si>
    <t>5316500</t>
  </si>
  <si>
    <t>3201404</t>
  </si>
  <si>
    <t>3201504</t>
  </si>
  <si>
    <t>3201604</t>
  </si>
  <si>
    <t>3201704</t>
  </si>
  <si>
    <t>3201804</t>
  </si>
  <si>
    <t>3201904</t>
  </si>
  <si>
    <t>3202004</t>
  </si>
  <si>
    <t>3202104</t>
  </si>
  <si>
    <t>3202204</t>
  </si>
  <si>
    <t>3202304</t>
  </si>
  <si>
    <t>3202404</t>
  </si>
  <si>
    <t>3202504</t>
  </si>
  <si>
    <t>3202604</t>
  </si>
  <si>
    <t>3202704</t>
  </si>
  <si>
    <t>3202804</t>
  </si>
  <si>
    <t>3202904</t>
  </si>
  <si>
    <t>3203004</t>
  </si>
  <si>
    <t>3209004</t>
  </si>
  <si>
    <t>3209104</t>
  </si>
  <si>
    <t>3209904</t>
  </si>
  <si>
    <t>3200105</t>
  </si>
  <si>
    <t>3200205</t>
  </si>
  <si>
    <t>3200305</t>
  </si>
  <si>
    <t>3200405</t>
  </si>
  <si>
    <t>3200505</t>
  </si>
  <si>
    <t>3200605</t>
  </si>
  <si>
    <t>3200705</t>
  </si>
  <si>
    <t>3200805</t>
  </si>
  <si>
    <t>3200905</t>
  </si>
  <si>
    <t>3201005</t>
  </si>
  <si>
    <t>3201105</t>
  </si>
  <si>
    <t>3201205</t>
  </si>
  <si>
    <t>3201305</t>
  </si>
  <si>
    <t>3201405</t>
  </si>
  <si>
    <t>3201505</t>
  </si>
  <si>
    <t>3201605</t>
  </si>
  <si>
    <t>3201705</t>
  </si>
  <si>
    <t>3201805</t>
  </si>
  <si>
    <t>3201905</t>
  </si>
  <si>
    <t>3202005</t>
  </si>
  <si>
    <t>3202105</t>
  </si>
  <si>
    <t>3202205</t>
  </si>
  <si>
    <t>3202305</t>
  </si>
  <si>
    <t>5000307</t>
  </si>
  <si>
    <t>$H$33</t>
  </si>
  <si>
    <t>5003107</t>
  </si>
  <si>
    <t>$H$34</t>
  </si>
  <si>
    <t>5000407</t>
  </si>
  <si>
    <t>$H$35</t>
  </si>
  <si>
    <t>5000507</t>
  </si>
  <si>
    <t>$H$36</t>
  </si>
  <si>
    <t>5000607</t>
  </si>
  <si>
    <t>$H$37</t>
  </si>
  <si>
    <t>5000707</t>
  </si>
  <si>
    <t>$H$38</t>
  </si>
  <si>
    <t>5000807</t>
  </si>
  <si>
    <t>$H$39</t>
  </si>
  <si>
    <t>5000907</t>
  </si>
  <si>
    <t>$H$40</t>
  </si>
  <si>
    <t>5001007</t>
  </si>
  <si>
    <t>$H$41</t>
  </si>
  <si>
    <t>5001107</t>
  </si>
  <si>
    <t>$H$42</t>
  </si>
  <si>
    <t>3101203</t>
  </si>
  <si>
    <t>3101303</t>
  </si>
  <si>
    <t>3101403</t>
  </si>
  <si>
    <t>3101503</t>
  </si>
  <si>
    <t>$E$25</t>
  </si>
  <si>
    <t>3101603</t>
  </si>
  <si>
    <t>$E$26</t>
  </si>
  <si>
    <t>3101703</t>
  </si>
  <si>
    <t>$E$27</t>
  </si>
  <si>
    <t>3101803</t>
  </si>
  <si>
    <t>$E$28</t>
  </si>
  <si>
    <t>3101903</t>
  </si>
  <si>
    <t>$E$29</t>
  </si>
  <si>
    <t>3102003</t>
  </si>
  <si>
    <t>$E$30</t>
  </si>
  <si>
    <t>3102103</t>
  </si>
  <si>
    <t>$E$31</t>
  </si>
  <si>
    <t>3102203</t>
  </si>
  <si>
    <t>$E$32</t>
  </si>
  <si>
    <t>3102303</t>
  </si>
  <si>
    <t>$E$33</t>
  </si>
  <si>
    <t>3102403</t>
  </si>
  <si>
    <t>$E$34</t>
  </si>
  <si>
    <t>3102503</t>
  </si>
  <si>
    <t>$E$35</t>
  </si>
  <si>
    <t>3102603</t>
  </si>
  <si>
    <t>$E$36</t>
  </si>
  <si>
    <t>3102703</t>
  </si>
  <si>
    <t>$E$37</t>
  </si>
  <si>
    <t>3102803</t>
  </si>
  <si>
    <t>$E$38</t>
  </si>
  <si>
    <t>6000100</t>
  </si>
  <si>
    <t>6000200</t>
  </si>
  <si>
    <t>6000300</t>
  </si>
  <si>
    <t>6000400</t>
  </si>
  <si>
    <t>6000500</t>
  </si>
  <si>
    <t>6000600</t>
  </si>
  <si>
    <t>6000700</t>
  </si>
  <si>
    <t>6001100</t>
  </si>
  <si>
    <t>6001200</t>
  </si>
  <si>
    <t>6001300</t>
  </si>
  <si>
    <t>6001400</t>
  </si>
  <si>
    <t>6001500</t>
  </si>
  <si>
    <t>6001600</t>
  </si>
  <si>
    <t>6001700</t>
  </si>
  <si>
    <t>6002100</t>
  </si>
  <si>
    <t>6002200</t>
  </si>
  <si>
    <t>6002300</t>
  </si>
  <si>
    <t>6002400</t>
  </si>
  <si>
    <t>6002500</t>
  </si>
  <si>
    <t>6002600</t>
  </si>
  <si>
    <t>6002700</t>
  </si>
  <si>
    <t>6003100</t>
  </si>
  <si>
    <t>6003200</t>
  </si>
  <si>
    <t>6003300</t>
  </si>
  <si>
    <t>6004600</t>
  </si>
  <si>
    <t>6004700</t>
  </si>
  <si>
    <t>Prospetto 4.1</t>
  </si>
  <si>
    <t>Impresa</t>
  </si>
  <si>
    <t xml:space="preserve">Esercizio .................... </t>
  </si>
  <si>
    <t>CONTO ECONOMICO - RAMI DANNI</t>
  </si>
  <si>
    <t>(valori in migliaia di Euro)</t>
  </si>
  <si>
    <t>Premi di competenza (Conto economico voce 5)</t>
  </si>
  <si>
    <t>+</t>
  </si>
  <si>
    <t>Quota dell'utile degli investimenti trasferita dal conto non tecnico (Conto economico voce 6)</t>
  </si>
  <si>
    <t>Altre partite tecniche (Conto economico voci  7 - 19 - 27) (+ o -)</t>
  </si>
  <si>
    <t>Oneri relativi ai sinistri (Conto economico voce 17)</t>
  </si>
  <si>
    <t>-</t>
  </si>
  <si>
    <t>Spese di gestione (Conto economico voce 26)</t>
  </si>
  <si>
    <t>Proventi da investimenti al netto degli oneri (Allegato 3 voci 2 - 3) (+ o -)</t>
  </si>
  <si>
    <t>Quota dell'utile degli investimenti trasferita al conto tecnico (Allegato 3 voce 5)</t>
  </si>
  <si>
    <t>Altri proventi al netto degli oneri (Allegato 3 voci 7 - 8) (+ o -)</t>
  </si>
  <si>
    <t>RISULTATO DELLA ATTIVITA' ORDINARIA (+ o -)</t>
  </si>
  <si>
    <t>Proventi straordinari al netto degli oneri (Allegato 3 voci 9 - 10) (+ o -)</t>
  </si>
  <si>
    <t>Imposte sul reddito dell'esercizio (Allegato 3 voce 12)</t>
  </si>
  <si>
    <t>UTILE (PERDITA) D'ESERCIZIO (Allegato 3 voce 13) (+ o -)</t>
  </si>
  <si>
    <t>Prospetto 4.2</t>
  </si>
  <si>
    <t>CONTO ECONOMICO - RAMI VITA</t>
  </si>
  <si>
    <t xml:space="preserve">Altre partite tecniche (Conto economico voci 44 - 65 - 78) (+ o -) </t>
  </si>
  <si>
    <t>6006400</t>
  </si>
  <si>
    <t>6006500</t>
  </si>
  <si>
    <t>6006600</t>
  </si>
  <si>
    <t>5000713</t>
  </si>
  <si>
    <t>$H$58</t>
  </si>
  <si>
    <t>5000813</t>
  </si>
  <si>
    <t>$H$59</t>
  </si>
  <si>
    <t>5000913</t>
  </si>
  <si>
    <t>$H$60</t>
  </si>
  <si>
    <t>5001013</t>
  </si>
  <si>
    <t>$H$61</t>
  </si>
  <si>
    <t>5001113</t>
  </si>
  <si>
    <t>$H$62</t>
  </si>
  <si>
    <t>5001213</t>
  </si>
  <si>
    <t>$H$63</t>
  </si>
  <si>
    <t>5000114</t>
  </si>
  <si>
    <t>$L$50</t>
  </si>
  <si>
    <t>5003214</t>
  </si>
  <si>
    <t>$L$51</t>
  </si>
  <si>
    <t>5000214</t>
  </si>
  <si>
    <t>$L$52</t>
  </si>
  <si>
    <t>5000314</t>
  </si>
  <si>
    <t>$L$53</t>
  </si>
  <si>
    <t>5003114</t>
  </si>
  <si>
    <t>$L$54</t>
  </si>
  <si>
    <t>5000414</t>
  </si>
  <si>
    <t>$L$55</t>
  </si>
  <si>
    <t>5000514</t>
  </si>
  <si>
    <t>$L$56</t>
  </si>
  <si>
    <t>5000614</t>
  </si>
  <si>
    <t>$L$57</t>
  </si>
  <si>
    <t>5000714</t>
  </si>
  <si>
    <t>$L$58</t>
  </si>
  <si>
    <t>5000814</t>
  </si>
  <si>
    <t>$L$59</t>
  </si>
  <si>
    <t xml:space="preserve">Tale dettaglio (voci 15, 16, 17, 18) è relativo agli investimenti di cui alla voce 54 dello Stato Patrimoniale (o </t>
  </si>
  <si>
    <t xml:space="preserve">Tale dettaglio (voci 15, 16, 17, 18) è relativo agli investimenti di cui alla voce 54 dello Stato Patrimoniale </t>
  </si>
  <si>
    <t>3101205</t>
  </si>
  <si>
    <t>3101305</t>
  </si>
  <si>
    <t>3101405</t>
  </si>
  <si>
    <t>7102000</t>
  </si>
  <si>
    <t>$H$9</t>
  </si>
  <si>
    <t>7102100</t>
  </si>
  <si>
    <t>7102200</t>
  </si>
  <si>
    <t>3201001</t>
  </si>
  <si>
    <t>3201101</t>
  </si>
  <si>
    <t>3201201</t>
  </si>
  <si>
    <t>3201301</t>
  </si>
  <si>
    <t>3201401</t>
  </si>
  <si>
    <t>3201501</t>
  </si>
  <si>
    <t>3201601</t>
  </si>
  <si>
    <t>3201701</t>
  </si>
  <si>
    <t>3201801</t>
  </si>
  <si>
    <t>3201901</t>
  </si>
  <si>
    <t>3202001</t>
  </si>
  <si>
    <t>3202101</t>
  </si>
  <si>
    <t>3202201</t>
  </si>
  <si>
    <t>3202301</t>
  </si>
  <si>
    <t>3202401</t>
  </si>
  <si>
    <t>3202501</t>
  </si>
  <si>
    <t>3202601</t>
  </si>
  <si>
    <t>3202701</t>
  </si>
  <si>
    <t>7201200</t>
  </si>
  <si>
    <t>7202700</t>
  </si>
  <si>
    <t>7201400</t>
  </si>
  <si>
    <t>7202800</t>
  </si>
  <si>
    <t>7202900</t>
  </si>
  <si>
    <t>7203000</t>
  </si>
  <si>
    <t>Tutela legale</t>
  </si>
  <si>
    <t>Informazioni tecniche relative ai rami 10 + 12</t>
  </si>
  <si>
    <t>Generazione N</t>
  </si>
  <si>
    <t>3200103</t>
  </si>
  <si>
    <t>3200203</t>
  </si>
  <si>
    <t>3200303</t>
  </si>
  <si>
    <t>3200403</t>
  </si>
  <si>
    <t>3200503</t>
  </si>
  <si>
    <t>3200603</t>
  </si>
  <si>
    <t>3200703</t>
  </si>
  <si>
    <t>3200803</t>
  </si>
  <si>
    <t>3200903</t>
  </si>
  <si>
    <t>3201003</t>
  </si>
  <si>
    <t>3201103</t>
  </si>
  <si>
    <t>3201203</t>
  </si>
  <si>
    <t>3201303</t>
  </si>
  <si>
    <t>3201403</t>
  </si>
  <si>
    <t>3201503</t>
  </si>
  <si>
    <t>3201603</t>
  </si>
  <si>
    <t>3201703</t>
  </si>
  <si>
    <t>3201803</t>
  </si>
  <si>
    <t>3201903</t>
  </si>
  <si>
    <t>3202003</t>
  </si>
  <si>
    <t>3202103</t>
  </si>
  <si>
    <t>3202203</t>
  </si>
  <si>
    <t>3202303</t>
  </si>
  <si>
    <t>3202403</t>
  </si>
  <si>
    <t>3202503</t>
  </si>
  <si>
    <t>3202603</t>
  </si>
  <si>
    <t>3202703</t>
  </si>
  <si>
    <t>3202803</t>
  </si>
  <si>
    <t>3202903</t>
  </si>
  <si>
    <t>3203003</t>
  </si>
  <si>
    <t>3209003</t>
  </si>
  <si>
    <t>3209103</t>
  </si>
  <si>
    <t>3209903</t>
  </si>
  <si>
    <t>ANTICIPAZIONI DATI DI BILANCIO</t>
  </si>
  <si>
    <t>di cui: Titoli di debito emessi o garantiti da Stati dell'Unione Europea compresi nella classe C.III.3</t>
  </si>
  <si>
    <t xml:space="preserve">           di cui: Titoli di debito emessi o garantiti da Stati dell'Unione Europea compresi nella
           classe C.III.3 destinati a permanere durevolmente nel patrimonio dell'impresa</t>
  </si>
  <si>
    <t xml:space="preserve">           di cui: Titoli di debito emessi o garantiti da Stati dell'Unione Europea compresi nella
           classe C.III.3 non destinati a permanere durevolmente nel patrimonio dell'impresa</t>
  </si>
  <si>
    <t>prospetto 1'!$I$7</t>
  </si>
  <si>
    <t>prospetto 1'!$I$8</t>
  </si>
  <si>
    <t>prospetto 1'!$I$9</t>
  </si>
  <si>
    <t>prospetto 1'!$I$10</t>
  </si>
  <si>
    <t>prospetto 1'!$I$11</t>
  </si>
  <si>
    <t>prospetto 1'!$I$12</t>
  </si>
  <si>
    <t>prospetto 1'!$I$13</t>
  </si>
  <si>
    <t>prospetto 1'!$I$14</t>
  </si>
  <si>
    <t>prospetto 1'!$I$15</t>
  </si>
  <si>
    <t>prospetto 1'!$I$16</t>
  </si>
  <si>
    <t>prospetto 1'!$I$17</t>
  </si>
  <si>
    <t>prospetto 1'!$I$18</t>
  </si>
  <si>
    <t>prospetto 1'!$I$19</t>
  </si>
  <si>
    <t>prospetto 1'!$I$20</t>
  </si>
  <si>
    <t>prospetto 1'!$I$21</t>
  </si>
  <si>
    <t>prospetto 1'!$I$22</t>
  </si>
  <si>
    <t>prospetto 1'!$I$23</t>
  </si>
  <si>
    <t>prospetto 1'!$I$24</t>
  </si>
  <si>
    <t>prospetto 1'!$I$25</t>
  </si>
  <si>
    <t>prospetto 1'!$I$26</t>
  </si>
  <si>
    <t>1008400</t>
  </si>
  <si>
    <t>prospetto 1'!$I$27</t>
  </si>
  <si>
    <t>1008500</t>
  </si>
  <si>
    <t>prospetto 1'!$I$28</t>
  </si>
  <si>
    <t>1008600</t>
  </si>
  <si>
    <t>prospetto 1'!$I$29</t>
  </si>
  <si>
    <t>prospetto 1'!$I$30</t>
  </si>
  <si>
    <t>prospetto 1'!$I$31</t>
  </si>
  <si>
    <t>prospetto 1'!$I$32</t>
  </si>
  <si>
    <t>prospetto 1'!$I$33</t>
  </si>
  <si>
    <t>prospetto 1'!$I$34</t>
  </si>
  <si>
    <t>prospetto 1'!$I$35</t>
  </si>
  <si>
    <t>prospetto 1'!$I$36</t>
  </si>
  <si>
    <t>prospetto 1'!$I$37</t>
  </si>
  <si>
    <t>prospetto 1'!$I$38</t>
  </si>
  <si>
    <t>prospetto 1'!$I$39</t>
  </si>
  <si>
    <t>prospetto 1'!$I$40</t>
  </si>
  <si>
    <t>prospetto 1'!$I$41</t>
  </si>
  <si>
    <t>prospetto 1'!$I$42</t>
  </si>
  <si>
    <t>prospetto 1'!$I$43</t>
  </si>
  <si>
    <t>prospetto 1'!$I$44</t>
  </si>
  <si>
    <t>prospetto 1'!$I$45</t>
  </si>
  <si>
    <t>prospetto 1'!$I$46</t>
  </si>
  <si>
    <t>prospetto 1'!$I$49</t>
  </si>
  <si>
    <t>prospetto 1'!$I$50</t>
  </si>
  <si>
    <t>prospetto 1'!$I$51</t>
  </si>
  <si>
    <t>prospetto 1'!$I$52</t>
  </si>
  <si>
    <t>prospetto 1'!$I$53</t>
  </si>
  <si>
    <t>prospetto 1'!$I$54</t>
  </si>
  <si>
    <t>prospetto 1'!$I$55</t>
  </si>
  <si>
    <t>$I$56</t>
  </si>
  <si>
    <t>prospetto 1'!$I$56</t>
  </si>
  <si>
    <t>$I$57</t>
  </si>
  <si>
    <t>prospetto 1'!$I$57</t>
  </si>
  <si>
    <t>$I$58</t>
  </si>
  <si>
    <t>prospetto 1'!$I$58</t>
  </si>
  <si>
    <t>prospetto 1'!$E$75</t>
  </si>
  <si>
    <t>$E$78</t>
  </si>
  <si>
    <t>prospetto 1'!$E$78</t>
  </si>
  <si>
    <t>prospetto 1'!$E$82</t>
  </si>
  <si>
    <t>prospetto 1'!$E$84</t>
  </si>
  <si>
    <t>prospetto 1'!$E$86</t>
  </si>
  <si>
    <t>prospetto 1'!$E$89</t>
  </si>
  <si>
    <t>$G$70</t>
  </si>
  <si>
    <t>prospetto 1'!$G$70</t>
  </si>
  <si>
    <t>prospetto 1'!$E$95</t>
  </si>
  <si>
    <t>prospetto 1'!$I$95</t>
  </si>
  <si>
    <t>prospetto 2'!$I$7</t>
  </si>
  <si>
    <t>prospetto 2'!$I$8</t>
  </si>
  <si>
    <t>prospetto 2'!$I$9</t>
  </si>
  <si>
    <t>prospetto 2'!$I$10</t>
  </si>
  <si>
    <t>prospetto 2'!$I$11</t>
  </si>
  <si>
    <t>prospetto 2'!$I$12</t>
  </si>
  <si>
    <t>prospetto 2'!$I$13</t>
  </si>
  <si>
    <t>prospetto 2'!$I$14</t>
  </si>
  <si>
    <t>prospetto 2'!$I$15</t>
  </si>
  <si>
    <t>prospetto 2'!$I$16</t>
  </si>
  <si>
    <t>prospetto 2'!$I$17</t>
  </si>
  <si>
    <t>prospetto 2'!$I$18</t>
  </si>
  <si>
    <t>prospetto 2'!$I$19</t>
  </si>
  <si>
    <t>prospetto 2'!$I$20</t>
  </si>
  <si>
    <t>prospetto 2'!$I$21</t>
  </si>
  <si>
    <t>prospetto 2'!$I$22</t>
  </si>
  <si>
    <t>prospetto 2'!$I$23</t>
  </si>
  <si>
    <t>prospetto 2'!$I$24</t>
  </si>
  <si>
    <t>prospetto 2'!$I$25</t>
  </si>
  <si>
    <t>prospetto 2'!$I$26</t>
  </si>
  <si>
    <t>prospetto 2'!$I$27</t>
  </si>
  <si>
    <t>2007900</t>
  </si>
  <si>
    <t>prospetto 2'!$I$28</t>
  </si>
  <si>
    <t>2008000</t>
  </si>
  <si>
    <t>prospetto 2'!$I$29</t>
  </si>
  <si>
    <t>2008100</t>
  </si>
  <si>
    <t>prospetto 2'!$I$30</t>
  </si>
  <si>
    <t>prospetto 2'!$I$31</t>
  </si>
  <si>
    <t>prospetto 2'!$I$32</t>
  </si>
  <si>
    <t>prospetto 2'!$I$33</t>
  </si>
  <si>
    <t>prospetto 2'!$I$34</t>
  </si>
  <si>
    <t>prospetto 2'!$I$35</t>
  </si>
  <si>
    <t>prospetto 2'!$I$36</t>
  </si>
  <si>
    <t>prospetto 2'!$I$37</t>
  </si>
  <si>
    <t>prospetto 2'!$I$38</t>
  </si>
  <si>
    <t>prospetto 2'!$I$39</t>
  </si>
  <si>
    <t>prospetto 2'!$I$40</t>
  </si>
  <si>
    <t>prospetto 2'!$I$41</t>
  </si>
  <si>
    <t>prospetto 2'!$I$42</t>
  </si>
  <si>
    <t>prospetto 2'!$I$43</t>
  </si>
  <si>
    <t>prospetto 2'!$I$44</t>
  </si>
  <si>
    <t>prospetto 2'!$I$45</t>
  </si>
  <si>
    <t>prospetto 2'!$I$46</t>
  </si>
  <si>
    <t>prospetto 2'!$I$47</t>
  </si>
  <si>
    <t>prospetto 2'!$I$48</t>
  </si>
  <si>
    <t>prospetto 2'!$I$49</t>
  </si>
  <si>
    <t>prospetto 2'!$I$50</t>
  </si>
  <si>
    <t>prospetto 2'!$I$51</t>
  </si>
  <si>
    <t>prospetto 2'!$I$52</t>
  </si>
  <si>
    <t>$G$65</t>
  </si>
  <si>
    <t>prospetto 2'!$G$65</t>
  </si>
  <si>
    <t>prospetto 2'!$E$69</t>
  </si>
  <si>
    <t>$E$72</t>
  </si>
  <si>
    <t>prospetto 2'!$E$72</t>
  </si>
  <si>
    <t>prospetto 2'!$E$76</t>
  </si>
  <si>
    <t>prospetto 2'!$E$78</t>
  </si>
  <si>
    <t>prospetto 2'!$E$80</t>
  </si>
  <si>
    <t>$E$83</t>
  </si>
  <si>
    <t>prospetto 2'!$E$83</t>
  </si>
  <si>
    <t>prospetto 2'!$E$89</t>
  </si>
  <si>
    <t>prospetto 2'!$I$89</t>
  </si>
  <si>
    <t>prospetto 3.1a'!$C$11</t>
  </si>
  <si>
    <t>prospetto 3.1a'!$C$12</t>
  </si>
  <si>
    <t>prospetto 3.1a'!$C$13</t>
  </si>
  <si>
    <t>prospetto 3.1a'!$C$14</t>
  </si>
  <si>
    <t>prospetto 3.1a'!$C$15</t>
  </si>
  <si>
    <t>prospetto 3.1a'!$C$16</t>
  </si>
  <si>
    <t>prospetto 3.1a'!$C$17</t>
  </si>
  <si>
    <t>prospetto 3.1a'!$C$18</t>
  </si>
  <si>
    <t>prospetto 3.1a'!$C$19</t>
  </si>
  <si>
    <t>prospetto 3.1a'!$C$20</t>
  </si>
  <si>
    <t>prospetto 3.1a'!$C$21</t>
  </si>
  <si>
    <t>prospetto 3.1a'!$C$22</t>
  </si>
  <si>
    <t>prospetto 3.1a'!$C$23</t>
  </si>
  <si>
    <t>prospetto 3.1a'!$C$24</t>
  </si>
  <si>
    <t>prospetto 3.1a'!$C$25</t>
  </si>
  <si>
    <t>prospetto 3.1a'!$C$26</t>
  </si>
  <si>
    <t>prospetto 3.1a'!$C$27</t>
  </si>
  <si>
    <t>prospetto 3.1a'!$C$28</t>
  </si>
  <si>
    <t>prospetto 3.1a'!$C$29</t>
  </si>
  <si>
    <t>prospetto 3.1a'!$C$30</t>
  </si>
  <si>
    <t>prospetto 3.1a'!$C$31</t>
  </si>
  <si>
    <t>prospetto 3.1a'!$C$32</t>
  </si>
  <si>
    <t>prospetto 3.1a'!$C$33</t>
  </si>
  <si>
    <t>prospetto 3.1a'!$C$34</t>
  </si>
  <si>
    <t>prospetto 3.1a'!$C$35</t>
  </si>
  <si>
    <t>prospetto 3.1a'!$C$36</t>
  </si>
  <si>
    <t>prospetto 3.1a'!$C$37</t>
  </si>
  <si>
    <t>prospetto 3.1a'!$C$38</t>
  </si>
  <si>
    <t>prospetto 3.1a'!$C$39</t>
  </si>
  <si>
    <t>prospetto 3.1a'!$C$40</t>
  </si>
  <si>
    <t>prospetto 3.1a'!$C$41</t>
  </si>
  <si>
    <t>prospetto 3.1a'!$C$42</t>
  </si>
  <si>
    <t>prospetto 3.1a'!$C$43</t>
  </si>
  <si>
    <t>prospetto 3.1a'!$D$11</t>
  </si>
  <si>
    <t>prospetto 3.1a'!$D$12</t>
  </si>
  <si>
    <t>prospetto 3.1a'!$D$13</t>
  </si>
  <si>
    <t>prospetto 3.1a'!$D$14</t>
  </si>
  <si>
    <t>prospetto 3.1a'!$D$15</t>
  </si>
  <si>
    <t>prospetto 3.1a'!$D$16</t>
  </si>
  <si>
    <t>prospetto 3.1a'!$D$17</t>
  </si>
  <si>
    <t>prospetto 3.1a'!$D$18</t>
  </si>
  <si>
    <t>prospetto 3.1a'!$D$19</t>
  </si>
  <si>
    <t>prospetto 3.1a'!$D$20</t>
  </si>
  <si>
    <t>prospetto 3.1a'!$D$21</t>
  </si>
  <si>
    <t>prospetto 3.1a'!$D$22</t>
  </si>
  <si>
    <t>prospetto 3.1a'!$D$23</t>
  </si>
  <si>
    <t>prospetto 3.1a'!$D$24</t>
  </si>
  <si>
    <t>prospetto 3.1a'!$D$25</t>
  </si>
  <si>
    <t>prospetto 3.1a'!$D$26</t>
  </si>
  <si>
    <t>prospetto 3.1a'!$D$27</t>
  </si>
  <si>
    <t>prospetto 3.1a'!$D$28</t>
  </si>
  <si>
    <t>prospetto 3.1a'!$D$29</t>
  </si>
  <si>
    <t>prospetto 3.1a'!$D$30</t>
  </si>
  <si>
    <t>prospetto 3.1a'!$D$31</t>
  </si>
  <si>
    <t>prospetto 3.1a'!$D$32</t>
  </si>
  <si>
    <t>prospetto 3.1a'!$D$33</t>
  </si>
  <si>
    <t>prospetto 3.1a'!$D$34</t>
  </si>
  <si>
    <t>prospetto 3.1a'!$D$35</t>
  </si>
  <si>
    <t>prospetto 3.1a'!$D$36</t>
  </si>
  <si>
    <t>prospetto 3.1a'!$D$37</t>
  </si>
  <si>
    <t>prospetto 3.1a'!$D$38</t>
  </si>
  <si>
    <t>prospetto 3.1a'!$D$39</t>
  </si>
  <si>
    <t>prospetto 3.1a'!$D$40</t>
  </si>
  <si>
    <t>prospetto 3.1a'!$D$41</t>
  </si>
  <si>
    <t>prospetto 3.1a'!$D$42</t>
  </si>
  <si>
    <t>prospetto 3.1a'!$D$43</t>
  </si>
  <si>
    <t>prospetto 3.1a'!$E$11</t>
  </si>
  <si>
    <t>prospetto 3.1a'!$E$12</t>
  </si>
  <si>
    <t>prospetto 3.1a'!$E$13</t>
  </si>
  <si>
    <t>prospetto 3.1a'!$E$14</t>
  </si>
  <si>
    <t>prospetto 3.1a'!$E$15</t>
  </si>
  <si>
    <t>prospetto 3.1a'!$E$16</t>
  </si>
  <si>
    <t>prospetto 3.1a'!$E$17</t>
  </si>
  <si>
    <t>prospetto 3.1a'!$E$18</t>
  </si>
  <si>
    <t>prospetto 3.1a'!$E$19</t>
  </si>
  <si>
    <t>prospetto 3.1a'!$E$20</t>
  </si>
  <si>
    <t>prospetto 3.1a'!$E$21</t>
  </si>
  <si>
    <t>prospetto 3.1a'!$E$22</t>
  </si>
  <si>
    <t>prospetto 3.1a'!$E$23</t>
  </si>
  <si>
    <t>prospetto 3.1a'!$E$24</t>
  </si>
  <si>
    <t>prospetto 3.1a'!$E$25</t>
  </si>
  <si>
    <t>prospetto 3.1a'!$E$26</t>
  </si>
  <si>
    <t>prospetto 3.1a'!$E$27</t>
  </si>
  <si>
    <t>prospetto 3.1a'!$E$28</t>
  </si>
  <si>
    <t>prospetto 3.1a'!$E$29</t>
  </si>
  <si>
    <t>prospetto 3.1a'!$E$30</t>
  </si>
  <si>
    <t>prospetto 3.1a'!$E$31</t>
  </si>
  <si>
    <t>prospetto 3.1a'!$E$32</t>
  </si>
  <si>
    <t>prospetto 3.1a'!$E$33</t>
  </si>
  <si>
    <t>prospetto 3.1a'!$E$34</t>
  </si>
  <si>
    <t>prospetto 3.1a'!$E$35</t>
  </si>
  <si>
    <t>prospetto 3.1a'!$E$36</t>
  </si>
  <si>
    <t>prospetto 3.1a'!$E$37</t>
  </si>
  <si>
    <t>prospetto 3.1a'!$E$38</t>
  </si>
  <si>
    <t>prospetto 3.1a'!$E$39</t>
  </si>
  <si>
    <t>prospetto 3.1a'!$E$40</t>
  </si>
  <si>
    <t>prospetto 3.1a'!$E$41</t>
  </si>
  <si>
    <t>prospetto 3.1a'!$E$42</t>
  </si>
  <si>
    <t>prospetto 3.1a'!$E$43</t>
  </si>
  <si>
    <t>prospetto 3.1a'!$F$11</t>
  </si>
  <si>
    <t>prospetto 3.1a'!$F$12</t>
  </si>
  <si>
    <t>prospetto 3.1a'!$F$13</t>
  </si>
  <si>
    <t>prospetto 3.1a'!$F$14</t>
  </si>
  <si>
    <t>prospetto 3.1a'!$F$15</t>
  </si>
  <si>
    <t>prospetto 3.1a'!$F$16</t>
  </si>
  <si>
    <t>prospetto 3.1a'!$F$17</t>
  </si>
  <si>
    <t>prospetto 3.1a'!$F$18</t>
  </si>
  <si>
    <t>prospetto 3.1a'!$F$19</t>
  </si>
  <si>
    <t>prospetto 3.1a'!$F$20</t>
  </si>
  <si>
    <t>prospetto 3.1a'!$F$21</t>
  </si>
  <si>
    <t>prospetto 3.1a'!$F$22</t>
  </si>
  <si>
    <t>prospetto 3.1a'!$F$23</t>
  </si>
  <si>
    <t>prospetto 3.1a'!$F$24</t>
  </si>
  <si>
    <t>prospetto 3.1a'!$F$25</t>
  </si>
  <si>
    <t>prospetto 3.1a'!$F$26</t>
  </si>
  <si>
    <t>prospetto 3.1a'!$F$27</t>
  </si>
  <si>
    <t>prospetto 3.1a'!$F$28</t>
  </si>
  <si>
    <t>prospetto 3.1a'!$F$29</t>
  </si>
  <si>
    <t>prospetto 3.1a'!$F$30</t>
  </si>
  <si>
    <t>prospetto 3.1a'!$F$31</t>
  </si>
  <si>
    <t>prospetto 3.1a'!$F$32</t>
  </si>
  <si>
    <t>prospetto 3.1a'!$F$33</t>
  </si>
  <si>
    <t>prospetto 3.1a'!$F$34</t>
  </si>
  <si>
    <t>prospetto 3.1a'!$F$35</t>
  </si>
  <si>
    <t>prospetto 3.1a'!$F$36</t>
  </si>
  <si>
    <t>prospetto 3.1a'!$F$37</t>
  </si>
  <si>
    <t>prospetto 3.1a'!$F$38</t>
  </si>
  <si>
    <t>prospetto 3.1a'!$F$39</t>
  </si>
  <si>
    <t>prospetto 3.1a'!$F$40</t>
  </si>
  <si>
    <t>prospetto 3.1a'!$F$41</t>
  </si>
  <si>
    <t>prospetto 3.1a'!$F$42</t>
  </si>
  <si>
    <t>prospetto 3.1a'!$F$43</t>
  </si>
  <si>
    <t>prospetto 3.1a'!$G$11</t>
  </si>
  <si>
    <t>prospetto 3.1a'!$G$12</t>
  </si>
  <si>
    <t>prospetto 3.1a'!$G$13</t>
  </si>
  <si>
    <t>prospetto 3.1a'!$G$14</t>
  </si>
  <si>
    <t>prospetto 3.1a'!$G$15</t>
  </si>
  <si>
    <t>prospetto 3.1a'!$G$16</t>
  </si>
  <si>
    <t>prospetto 3.1a'!$G$17</t>
  </si>
  <si>
    <t>prospetto 3.1a'!$G$18</t>
  </si>
  <si>
    <t>prospetto 3.1a'!$G$19</t>
  </si>
  <si>
    <t>prospetto 3.1a'!$G$20</t>
  </si>
  <si>
    <t>prospetto 3.1a'!$G$21</t>
  </si>
  <si>
    <t>prospetto 3.1a'!$G$22</t>
  </si>
  <si>
    <t>prospetto 3.1a'!$G$23</t>
  </si>
  <si>
    <t>prospetto 3.1a'!$G$24</t>
  </si>
  <si>
    <t>prospetto 3.1a'!$G$25</t>
  </si>
  <si>
    <t>prospetto 3.1a'!$G$26</t>
  </si>
  <si>
    <t>prospetto 3.1a'!$G$27</t>
  </si>
  <si>
    <t>prospetto 3.1a'!$G$28</t>
  </si>
  <si>
    <t>prospetto 3.1a'!$G$29</t>
  </si>
  <si>
    <t>prospetto 3.1a'!$G$30</t>
  </si>
  <si>
    <t>prospetto 3.1a'!$G$31</t>
  </si>
  <si>
    <t>prospetto 3.1a'!$G$32</t>
  </si>
  <si>
    <t>prospetto 3.1a'!$G$33</t>
  </si>
  <si>
    <t>prospetto 3.1a'!$G$34</t>
  </si>
  <si>
    <t>prospetto 3.1a'!$G$35</t>
  </si>
  <si>
    <t>prospetto 3.1a'!$G$36</t>
  </si>
  <si>
    <t>prospetto 3.1a'!$G$37</t>
  </si>
  <si>
    <t>prospetto 3.1a'!$G$38</t>
  </si>
  <si>
    <t>prospetto 3.1a'!$G$39</t>
  </si>
  <si>
    <t>prospetto 3.1a'!$G$40</t>
  </si>
  <si>
    <t>prospetto 3.1a'!$G$41</t>
  </si>
  <si>
    <t>prospetto 3.1a'!$G$42</t>
  </si>
  <si>
    <t>prospetto 3.1a'!$G$43</t>
  </si>
  <si>
    <t>prospetto 3.2a'!$C$11</t>
  </si>
  <si>
    <t>prospetto 3.2a'!$C$12</t>
  </si>
  <si>
    <t>prospetto 3.2a'!$C$13</t>
  </si>
  <si>
    <t>prospetto 3.2a'!$C$14</t>
  </si>
  <si>
    <t>prospetto 3.2a'!$C$15</t>
  </si>
  <si>
    <t>prospetto 3.2a'!$C$16</t>
  </si>
  <si>
    <t>prospetto 3.2a'!$C$17</t>
  </si>
  <si>
    <t>prospetto 3.2a'!$C$18</t>
  </si>
  <si>
    <t>prospetto 3.2a'!$C$19</t>
  </si>
  <si>
    <t>prospetto 3.2a'!$C$20</t>
  </si>
  <si>
    <t>prospetto 3.2a'!$C$21</t>
  </si>
  <si>
    <t>prospetto 3.2a'!$C$22</t>
  </si>
  <si>
    <t>prospetto 3.2a'!$C$23</t>
  </si>
  <si>
    <t>prospetto 3.2a'!$C$24</t>
  </si>
  <si>
    <t>prospetto 3.2a'!$C$25</t>
  </si>
  <si>
    <t>prospetto 3.2a'!$C$26</t>
  </si>
  <si>
    <t>prospetto 3.2a'!$C$27</t>
  </si>
  <si>
    <t>prospetto 3.2a'!$C$28</t>
  </si>
  <si>
    <t>prospetto 3.2a'!$C$29</t>
  </si>
  <si>
    <t>prospetto 3.2a'!$C$30</t>
  </si>
  <si>
    <t>prospetto 3.2a'!$C$31</t>
  </si>
  <si>
    <t>prospetto 3.2a'!$C$32</t>
  </si>
  <si>
    <t>prospetto 3.2a'!$C$33</t>
  </si>
  <si>
    <t>prospetto 3.2a'!$C$34</t>
  </si>
  <si>
    <t>prospetto 3.2a'!$C$35</t>
  </si>
  <si>
    <t>prospetto 3.2a'!$C$36</t>
  </si>
  <si>
    <t>prospetto 3.2a'!$C$37</t>
  </si>
  <si>
    <t>prospetto 3.2a'!$C$38</t>
  </si>
  <si>
    <t>prospetto 3.2a'!$C$39</t>
  </si>
  <si>
    <t>prospetto 3.2a'!$C$40</t>
  </si>
  <si>
    <t>prospetto 3.2a'!$C$41</t>
  </si>
  <si>
    <t>prospetto 3.2a'!$C$42</t>
  </si>
  <si>
    <t>prospetto 3.2a'!$C$43</t>
  </si>
  <si>
    <t>prospetto 3.2a'!$D$11</t>
  </si>
  <si>
    <t>prospetto 3.2a'!$D$12</t>
  </si>
  <si>
    <t>prospetto 3.2a'!$D$13</t>
  </si>
  <si>
    <t>prospetto 3.2a'!$D$14</t>
  </si>
  <si>
    <t>prospetto 3.2a'!$D$15</t>
  </si>
  <si>
    <t>prospetto 3.2a'!$D$16</t>
  </si>
  <si>
    <t>prospetto 3.2a'!$D$17</t>
  </si>
  <si>
    <t>prospetto 3.2a'!$D$18</t>
  </si>
  <si>
    <t>prospetto 3.2a'!$D$19</t>
  </si>
  <si>
    <t>prospetto 3.2a'!$D$20</t>
  </si>
  <si>
    <t>prospetto 3.2a'!$D$21</t>
  </si>
  <si>
    <t>prospetto 3.2a'!$D$22</t>
  </si>
  <si>
    <t>prospetto 3.2a'!$D$23</t>
  </si>
  <si>
    <t>prospetto 3.2a'!$D$24</t>
  </si>
  <si>
    <t>prospetto 3.2a'!$D$25</t>
  </si>
  <si>
    <t>prospetto 3.2a'!$D$26</t>
  </si>
  <si>
    <t>prospetto 3.2a'!$D$27</t>
  </si>
  <si>
    <t>prospetto 3.2a'!$D$28</t>
  </si>
  <si>
    <t>prospetto 3.2a'!$D$29</t>
  </si>
  <si>
    <t>prospetto 3.2a'!$D$30</t>
  </si>
  <si>
    <t>prospetto 3.2a'!$D$31</t>
  </si>
  <si>
    <t>prospetto 3.2a'!$D$32</t>
  </si>
  <si>
    <t>prospetto 3.2a'!$D$33</t>
  </si>
  <si>
    <t>prospetto 3.2a'!$D$34</t>
  </si>
  <si>
    <t>prospetto 3.2a'!$D$35</t>
  </si>
  <si>
    <t>prospetto 3.2a'!$D$36</t>
  </si>
  <si>
    <t>prospetto 3.2a'!$D$37</t>
  </si>
  <si>
    <t>prospetto 3.2a'!$D$38</t>
  </si>
  <si>
    <t>prospetto 3.2a'!$D$39</t>
  </si>
  <si>
    <t>prospetto 3.2a'!$D$40</t>
  </si>
  <si>
    <t>prospetto 3.2a'!$D$41</t>
  </si>
  <si>
    <t>prospetto 3.2a'!$D$42</t>
  </si>
  <si>
    <t>prospetto 3.2a'!$D$43</t>
  </si>
  <si>
    <t>prospetto 3.2a'!$E$11</t>
  </si>
  <si>
    <t>prospetto 3.2a'!$E$12</t>
  </si>
  <si>
    <t>prospetto 3.2a'!$E$13</t>
  </si>
  <si>
    <t>prospetto 3.2a'!$E$14</t>
  </si>
  <si>
    <t>prospetto 3.2a'!$E$15</t>
  </si>
  <si>
    <t>prospetto 3.2a'!$E$16</t>
  </si>
  <si>
    <t>prospetto 3.2a'!$E$17</t>
  </si>
  <si>
    <t>prospetto 3.2a'!$E$18</t>
  </si>
  <si>
    <t>prospetto 3.2a'!$E$19</t>
  </si>
  <si>
    <t>prospetto 3.2a'!$E$20</t>
  </si>
  <si>
    <t>prospetto 3.2a'!$E$21</t>
  </si>
  <si>
    <t>prospetto 3.2a'!$E$22</t>
  </si>
  <si>
    <t>prospetto 3.2a'!$E$23</t>
  </si>
  <si>
    <t>prospetto 3.2a'!$E$24</t>
  </si>
  <si>
    <t>prospetto 3.2a'!$E$25</t>
  </si>
  <si>
    <t>prospetto 3.2a'!$E$26</t>
  </si>
  <si>
    <t>prospetto 3.2a'!$E$27</t>
  </si>
  <si>
    <t>prospetto 3.2a'!$E$28</t>
  </si>
  <si>
    <t>prospetto 3.2a'!$E$29</t>
  </si>
  <si>
    <t>prospetto 3.2a'!$E$30</t>
  </si>
  <si>
    <t>prospetto 3.2a'!$E$31</t>
  </si>
  <si>
    <t>prospetto 3.2a'!$E$32</t>
  </si>
  <si>
    <t>prospetto 3.2a'!$E$33</t>
  </si>
  <si>
    <t>prospetto 3.2a'!$E$34</t>
  </si>
  <si>
    <t>prospetto 3.2a'!$E$35</t>
  </si>
  <si>
    <t>prospetto 3.2a'!$E$36</t>
  </si>
  <si>
    <t>prospetto 3.2a'!$E$37</t>
  </si>
  <si>
    <t>prospetto 3.2a'!$E$38</t>
  </si>
  <si>
    <t>prospetto 3.2a'!$E$39</t>
  </si>
  <si>
    <t>prospetto 3.2a'!$E$40</t>
  </si>
  <si>
    <t>prospetto 3.2a'!$E$41</t>
  </si>
  <si>
    <t>prospetto 3.2a'!$E$42</t>
  </si>
  <si>
    <t>prospetto 3.2a'!$E$43</t>
  </si>
  <si>
    <t>prospetto 3.2a'!$F$11</t>
  </si>
  <si>
    <t>prospetto 3.2a'!$F$12</t>
  </si>
  <si>
    <t>prospetto 3.2a'!$F$13</t>
  </si>
  <si>
    <t>prospetto 3.2a'!$F$14</t>
  </si>
  <si>
    <t>prospetto 3.2a'!$F$15</t>
  </si>
  <si>
    <t>(*) I principi di compilazione per le quattro tipologie sono gli stessi indicati nelle istruzioni relative ai moduli 29A.1, 29A.2, 29A.3, 29A.4 e 29B</t>
  </si>
  <si>
    <t>voce 193 = somma voci (181…192)</t>
  </si>
  <si>
    <t>Codice</t>
  </si>
  <si>
    <t>5000309</t>
  </si>
  <si>
    <t>$P$33</t>
  </si>
  <si>
    <t>5003109</t>
  </si>
  <si>
    <t>$P$34</t>
  </si>
  <si>
    <t>5000409</t>
  </si>
  <si>
    <t>$P$35</t>
  </si>
  <si>
    <t>5000509</t>
  </si>
  <si>
    <t>$P$36</t>
  </si>
  <si>
    <t>5000609</t>
  </si>
  <si>
    <t>$P$37</t>
  </si>
  <si>
    <t>5000709</t>
  </si>
  <si>
    <t>$P$38</t>
  </si>
  <si>
    <t>5000809</t>
  </si>
  <si>
    <t>$P$39</t>
  </si>
  <si>
    <t>5000909</t>
  </si>
  <si>
    <t>$P$40</t>
  </si>
  <si>
    <t>5001009</t>
  </si>
  <si>
    <t>$P$41</t>
  </si>
  <si>
    <t>5001109</t>
  </si>
  <si>
    <t>$P$42</t>
  </si>
  <si>
    <t>5001209</t>
  </si>
  <si>
    <t>$P$43</t>
  </si>
  <si>
    <t>5000110</t>
  </si>
  <si>
    <t>$T$30</t>
  </si>
  <si>
    <t>5003210</t>
  </si>
  <si>
    <t>$T$31</t>
  </si>
  <si>
    <t>5000210</t>
  </si>
  <si>
    <t>$T$32</t>
  </si>
  <si>
    <t>5000310</t>
  </si>
  <si>
    <t>$T$33</t>
  </si>
  <si>
    <t>5003110</t>
  </si>
  <si>
    <t>$T$34</t>
  </si>
  <si>
    <t>5000410</t>
  </si>
  <si>
    <t>$T$35</t>
  </si>
  <si>
    <t>5000510</t>
  </si>
  <si>
    <t>$T$36</t>
  </si>
  <si>
    <t>5000610</t>
  </si>
  <si>
    <t>$T$37</t>
  </si>
  <si>
    <t>5000710</t>
  </si>
  <si>
    <t>$T$38</t>
  </si>
  <si>
    <t>5000810</t>
  </si>
  <si>
    <t>$T$39</t>
  </si>
  <si>
    <t>3102805</t>
  </si>
  <si>
    <t>$G$38</t>
  </si>
  <si>
    <t>3102905</t>
  </si>
  <si>
    <t>$G$39</t>
  </si>
  <si>
    <t>3103005</t>
  </si>
  <si>
    <t>$G$40</t>
  </si>
  <si>
    <t>3109005</t>
  </si>
  <si>
    <t>$G$41</t>
  </si>
  <si>
    <t>3109105</t>
  </si>
  <si>
    <t>$G$42</t>
  </si>
  <si>
    <t>3109905</t>
  </si>
  <si>
    <t>$G$43</t>
  </si>
  <si>
    <t>3200101</t>
  </si>
  <si>
    <t>3200201</t>
  </si>
  <si>
    <t>3200301</t>
  </si>
  <si>
    <t>3200401</t>
  </si>
  <si>
    <t>3200501</t>
  </si>
  <si>
    <t>3200601</t>
  </si>
  <si>
    <t>3200701</t>
  </si>
  <si>
    <t>3200801</t>
  </si>
  <si>
    <t>3200901</t>
  </si>
  <si>
    <t>di cui : non destinate a permanere durevolmente nel patrimonio dell'impresa</t>
  </si>
  <si>
    <t>5000505</t>
  </si>
  <si>
    <t>$X$16</t>
  </si>
  <si>
    <t>5000605</t>
  </si>
  <si>
    <t>$X$17</t>
  </si>
  <si>
    <t>5000705</t>
  </si>
  <si>
    <t>$X$18</t>
  </si>
  <si>
    <t>5000805</t>
  </si>
  <si>
    <t>$X$19</t>
  </si>
  <si>
    <t>5000905</t>
  </si>
  <si>
    <t>$X$20</t>
  </si>
  <si>
    <t>5001005</t>
  </si>
  <si>
    <t>$X$21</t>
  </si>
  <si>
    <t>5001105</t>
  </si>
  <si>
    <t>$X$22</t>
  </si>
  <si>
    <t>5001205</t>
  </si>
  <si>
    <t>$X$23</t>
  </si>
  <si>
    <t>5000106</t>
  </si>
  <si>
    <t>$AB$10</t>
  </si>
  <si>
    <t>5003206</t>
  </si>
  <si>
    <t>$AB$11</t>
  </si>
  <si>
    <t>5000206</t>
  </si>
  <si>
    <t>$AB$12</t>
  </si>
  <si>
    <t>5000306</t>
  </si>
  <si>
    <t>$AB$13</t>
  </si>
  <si>
    <t>5003106</t>
  </si>
  <si>
    <t>$AB$14</t>
  </si>
  <si>
    <t>5000406</t>
  </si>
  <si>
    <t>$AB$15</t>
  </si>
  <si>
    <t>5000506</t>
  </si>
  <si>
    <t>$AB$16</t>
  </si>
  <si>
    <t>3200504</t>
  </si>
  <si>
    <t>3200604</t>
  </si>
  <si>
    <t>3200704</t>
  </si>
  <si>
    <t>3200804</t>
  </si>
  <si>
    <t>3109104</t>
  </si>
  <si>
    <t>$F$42</t>
  </si>
  <si>
    <t>3109904</t>
  </si>
  <si>
    <t>$F$43</t>
  </si>
  <si>
    <t>3100105</t>
  </si>
  <si>
    <t>3100205</t>
  </si>
  <si>
    <t>3100305</t>
  </si>
  <si>
    <t>3100405</t>
  </si>
  <si>
    <t>3100505</t>
  </si>
  <si>
    <t>Spese di gestione (Conto economico voce 72)</t>
  </si>
  <si>
    <t xml:space="preserve">(**) </t>
  </si>
  <si>
    <t>(**)</t>
  </si>
  <si>
    <t>Gen N-1 e prec.</t>
  </si>
  <si>
    <t>Spese di gestione ................................................................................................................</t>
  </si>
  <si>
    <t>Saldo tecnico del lavoro diretto (+ o -) .........................................................................................................</t>
  </si>
  <si>
    <t xml:space="preserve"> A </t>
  </si>
  <si>
    <t xml:space="preserve">Variazione delle riserve di perequazione (Conto economico voce 28) </t>
  </si>
  <si>
    <t>Premi dell'esercizio (Conto economico voce 32)</t>
  </si>
  <si>
    <t>Altri proventi al netto degli oneri (Allegato 3 voci 27 - 28) (+ o -)</t>
  </si>
  <si>
    <t>Società:</t>
  </si>
  <si>
    <t>$AA$10</t>
  </si>
  <si>
    <t>$AA$11</t>
  </si>
  <si>
    <t>$AA$12</t>
  </si>
  <si>
    <t>$AA$13</t>
  </si>
  <si>
    <t>5516700</t>
  </si>
  <si>
    <t>5516800</t>
  </si>
  <si>
    <t>5516900</t>
  </si>
  <si>
    <t>5517000</t>
  </si>
  <si>
    <t>5517100</t>
  </si>
  <si>
    <t>5517200</t>
  </si>
  <si>
    <t>5517300</t>
  </si>
  <si>
    <t>5517400</t>
  </si>
  <si>
    <t>5517500</t>
  </si>
  <si>
    <t>5517600</t>
  </si>
  <si>
    <t>5517700</t>
  </si>
  <si>
    <t>5517800</t>
  </si>
  <si>
    <t>5517900</t>
  </si>
  <si>
    <t>5518000</t>
  </si>
  <si>
    <t>5518100</t>
  </si>
  <si>
    <t>5518200</t>
  </si>
  <si>
    <t>5518300</t>
  </si>
  <si>
    <t>5518400</t>
  </si>
  <si>
    <t>5518500</t>
  </si>
  <si>
    <t>5518600</t>
  </si>
  <si>
    <t>5518700</t>
  </si>
  <si>
    <t>5518800</t>
  </si>
  <si>
    <t>5518900</t>
  </si>
  <si>
    <t>5519000</t>
  </si>
  <si>
    <t>5519100</t>
  </si>
  <si>
    <t>5519200</t>
  </si>
  <si>
    <t>5519300</t>
  </si>
  <si>
    <t>5519400</t>
  </si>
  <si>
    <t>5519500</t>
  </si>
  <si>
    <t>5519600</t>
  </si>
  <si>
    <t>5519700</t>
  </si>
  <si>
    <t>5519800</t>
  </si>
  <si>
    <t>5519900</t>
  </si>
  <si>
    <t>5520000</t>
  </si>
  <si>
    <t>5520100</t>
  </si>
  <si>
    <t>5520200</t>
  </si>
  <si>
    <t>5520300</t>
  </si>
  <si>
    <t>5520400</t>
  </si>
  <si>
    <t>5520500</t>
  </si>
  <si>
    <t>5520600</t>
  </si>
  <si>
    <t>5520700</t>
  </si>
  <si>
    <t>5520800</t>
  </si>
  <si>
    <t>5520900</t>
  </si>
  <si>
    <t>5521000</t>
  </si>
  <si>
    <t>5521100</t>
  </si>
  <si>
    <t>5521200</t>
  </si>
  <si>
    <t>5521300</t>
  </si>
  <si>
    <t>5521400</t>
  </si>
  <si>
    <t>5521500</t>
  </si>
  <si>
    <t>5521600</t>
  </si>
  <si>
    <t>5521700</t>
  </si>
  <si>
    <t>5521800</t>
  </si>
  <si>
    <t>5521900</t>
  </si>
  <si>
    <t>5522000</t>
  </si>
  <si>
    <t>5522100</t>
  </si>
  <si>
    <t>5522200</t>
  </si>
  <si>
    <t>5522300</t>
  </si>
  <si>
    <t>5522400</t>
  </si>
  <si>
    <t>5522500</t>
  </si>
  <si>
    <t>$AA$14</t>
  </si>
  <si>
    <t>$AA$15</t>
  </si>
  <si>
    <t>$AA$16</t>
  </si>
  <si>
    <t>$AA$17</t>
  </si>
  <si>
    <t>$AA$18</t>
  </si>
  <si>
    <t>$AA$20</t>
  </si>
  <si>
    <t>$AC$14</t>
  </si>
  <si>
    <t>$AC$15</t>
  </si>
  <si>
    <t>$AC$16</t>
  </si>
  <si>
    <t>$AC$17</t>
  </si>
  <si>
    <t>$AC$18</t>
  </si>
  <si>
    <t>$AC$20</t>
  </si>
  <si>
    <t>$AA$19</t>
  </si>
  <si>
    <t>$AA$21</t>
  </si>
  <si>
    <t>Prospetto 5.3b</t>
  </si>
  <si>
    <t>5000818</t>
  </si>
  <si>
    <t>$AB$59</t>
  </si>
  <si>
    <t>5000918</t>
  </si>
  <si>
    <t>$AB$60</t>
  </si>
  <si>
    <t>1005100</t>
  </si>
  <si>
    <t>$I$46</t>
  </si>
  <si>
    <t>1003500</t>
  </si>
  <si>
    <t>$I$47</t>
  </si>
  <si>
    <t>1003600</t>
  </si>
  <si>
    <t>$I$48</t>
  </si>
  <si>
    <t>1003700</t>
  </si>
  <si>
    <t>$I$49</t>
  </si>
  <si>
    <t>1003800</t>
  </si>
  <si>
    <t>$G$11</t>
  </si>
  <si>
    <t>5303300</t>
  </si>
  <si>
    <t>$G$12</t>
  </si>
  <si>
    <t>5303400</t>
  </si>
  <si>
    <t>$G$13</t>
  </si>
  <si>
    <t>5303500</t>
  </si>
  <si>
    <t>$G$14</t>
  </si>
  <si>
    <t>5303600</t>
  </si>
  <si>
    <t>$G$15</t>
  </si>
  <si>
    <t>5303700</t>
  </si>
  <si>
    <t>$G$16</t>
  </si>
  <si>
    <t>5303800</t>
  </si>
  <si>
    <t>$G$17</t>
  </si>
  <si>
    <t>5303900</t>
  </si>
  <si>
    <t>$G$18</t>
  </si>
  <si>
    <t>5304000</t>
  </si>
  <si>
    <t>$G$19</t>
  </si>
  <si>
    <t>5304100</t>
  </si>
  <si>
    <t>$G$20</t>
  </si>
  <si>
    <t>5304200</t>
  </si>
  <si>
    <t>$G$21</t>
  </si>
  <si>
    <t>5304300</t>
  </si>
  <si>
    <t>$G$22</t>
  </si>
  <si>
    <t>5304400</t>
  </si>
  <si>
    <t>$G$23</t>
  </si>
  <si>
    <t>5304500</t>
  </si>
  <si>
    <t>$G$24</t>
  </si>
  <si>
    <t>5304600</t>
  </si>
  <si>
    <t>$I$10</t>
  </si>
  <si>
    <t>5304700</t>
  </si>
  <si>
    <t>$I$11</t>
  </si>
  <si>
    <t>5304800</t>
  </si>
  <si>
    <t>$I$12</t>
  </si>
  <si>
    <t>5304900</t>
  </si>
  <si>
    <t>$I$13</t>
  </si>
  <si>
    <t>5305000</t>
  </si>
  <si>
    <t>$I$14</t>
  </si>
  <si>
    <t>5305100</t>
  </si>
  <si>
    <t>$I$15</t>
  </si>
  <si>
    <t>5305200</t>
  </si>
  <si>
    <t>$I$16</t>
  </si>
  <si>
    <t>5000816</t>
  </si>
  <si>
    <t>$T$59</t>
  </si>
  <si>
    <t>5000916</t>
  </si>
  <si>
    <t>$T$60</t>
  </si>
  <si>
    <t>5001016</t>
  </si>
  <si>
    <t>$T$61</t>
  </si>
  <si>
    <t>5001116</t>
  </si>
  <si>
    <t>$T$62</t>
  </si>
  <si>
    <t>5001216</t>
  </si>
  <si>
    <t>$T$63</t>
  </si>
  <si>
    <t>5000117</t>
  </si>
  <si>
    <t>$X$50</t>
  </si>
  <si>
    <t>5003217</t>
  </si>
  <si>
    <t>$X$51</t>
  </si>
  <si>
    <t>5000217</t>
  </si>
  <si>
    <t>$X$52</t>
  </si>
  <si>
    <t>5000317</t>
  </si>
  <si>
    <t>$X$53</t>
  </si>
  <si>
    <t>5300800</t>
  </si>
  <si>
    <t>$C$17</t>
  </si>
  <si>
    <t>5300900</t>
  </si>
  <si>
    <t>$C$18</t>
  </si>
  <si>
    <t>5301000</t>
  </si>
  <si>
    <t>$C$19</t>
  </si>
  <si>
    <t>5301100</t>
  </si>
  <si>
    <t>$C$20</t>
  </si>
  <si>
    <t>5301200</t>
  </si>
  <si>
    <t>$C$21</t>
  </si>
  <si>
    <t>5301300</t>
  </si>
  <si>
    <t>$C$22</t>
  </si>
  <si>
    <t>5301400</t>
  </si>
  <si>
    <t>$C$23</t>
  </si>
  <si>
    <t>5301500</t>
  </si>
  <si>
    <t>$C$24</t>
  </si>
  <si>
    <t>5301600</t>
  </si>
  <si>
    <t>$E$10</t>
  </si>
  <si>
    <t>5301700</t>
  </si>
  <si>
    <t>$E$11</t>
  </si>
  <si>
    <t>$P$58</t>
  </si>
  <si>
    <t>5000815</t>
  </si>
  <si>
    <t>$P$59</t>
  </si>
  <si>
    <t>5000915</t>
  </si>
  <si>
    <t>$P$60</t>
  </si>
  <si>
    <t>5001015</t>
  </si>
  <si>
    <t>$P$61</t>
  </si>
  <si>
    <t>5001115</t>
  </si>
  <si>
    <t>$P$62</t>
  </si>
  <si>
    <t>5001215</t>
  </si>
  <si>
    <t>$P$63</t>
  </si>
  <si>
    <t>5000116</t>
  </si>
  <si>
    <t>$T$50</t>
  </si>
  <si>
    <t>5003216</t>
  </si>
  <si>
    <t>$T$51</t>
  </si>
  <si>
    <t>5000216</t>
  </si>
  <si>
    <t>$T$52</t>
  </si>
  <si>
    <t>5000316</t>
  </si>
  <si>
    <t>$T$53</t>
  </si>
  <si>
    <t>5003116</t>
  </si>
  <si>
    <t>$T$54</t>
  </si>
  <si>
    <t>5000416</t>
  </si>
  <si>
    <t>$T$55</t>
  </si>
  <si>
    <t>5000516</t>
  </si>
  <si>
    <t>$T$56</t>
  </si>
  <si>
    <t>5000616</t>
  </si>
  <si>
    <t>$T$57</t>
  </si>
  <si>
    <t>5000716</t>
  </si>
  <si>
    <t>$T$58</t>
  </si>
  <si>
    <t>3209902</t>
  </si>
  <si>
    <t>5510200</t>
  </si>
  <si>
    <t>5510300</t>
  </si>
  <si>
    <t>5510400</t>
  </si>
  <si>
    <t>5510500</t>
  </si>
  <si>
    <t>5510600</t>
  </si>
  <si>
    <t>5510700</t>
  </si>
  <si>
    <r>
      <t xml:space="preserve">Importo </t>
    </r>
    <r>
      <rPr>
        <sz val="8"/>
        <color indexed="8"/>
        <rFont val="Times New Roman"/>
        <family val="1"/>
      </rPr>
      <t>(***)</t>
    </r>
  </si>
  <si>
    <r>
      <t xml:space="preserve">Sinistri Card </t>
    </r>
    <r>
      <rPr>
        <sz val="8"/>
        <color indexed="8"/>
        <rFont val="Times New Roman"/>
        <family val="1"/>
      </rPr>
      <t>(*)</t>
    </r>
  </si>
  <si>
    <t>3203001</t>
  </si>
  <si>
    <t>3209001</t>
  </si>
  <si>
    <t>3209101</t>
  </si>
  <si>
    <t>3209901</t>
  </si>
  <si>
    <t>3200102</t>
  </si>
  <si>
    <t>3200202</t>
  </si>
  <si>
    <t>3200302</t>
  </si>
  <si>
    <t>3200402</t>
  </si>
  <si>
    <t>3200502</t>
  </si>
  <si>
    <t>3200602</t>
  </si>
  <si>
    <t>3200702</t>
  </si>
  <si>
    <t>3200802</t>
  </si>
  <si>
    <t>3200902</t>
  </si>
  <si>
    <t>3201002</t>
  </si>
  <si>
    <t>3201102</t>
  </si>
  <si>
    <t>3201202</t>
  </si>
  <si>
    <t>3201302</t>
  </si>
  <si>
    <t>3201402</t>
  </si>
  <si>
    <t>3201502</t>
  </si>
  <si>
    <t>3201602</t>
  </si>
  <si>
    <t>3201702</t>
  </si>
  <si>
    <t>3201802</t>
  </si>
  <si>
    <t>3201902</t>
  </si>
  <si>
    <t>3202002</t>
  </si>
  <si>
    <t>3202102</t>
  </si>
  <si>
    <t>3202202</t>
  </si>
  <si>
    <t>3202302</t>
  </si>
  <si>
    <t>3202402</t>
  </si>
  <si>
    <t>3202502</t>
  </si>
  <si>
    <t>3202602</t>
  </si>
  <si>
    <t>3202702</t>
  </si>
  <si>
    <t>3202802</t>
  </si>
  <si>
    <t>3202902</t>
  </si>
  <si>
    <t>3203002</t>
  </si>
  <si>
    <t>3209002</t>
  </si>
  <si>
    <t>3209102</t>
  </si>
  <si>
    <t>5305300</t>
  </si>
  <si>
    <t>$I$17</t>
  </si>
  <si>
    <t>5305400</t>
  </si>
  <si>
    <t>$I$18</t>
  </si>
  <si>
    <t>5305500</t>
  </si>
  <si>
    <t>$I$19</t>
  </si>
  <si>
    <t>3301501</t>
  </si>
  <si>
    <t>3301601</t>
  </si>
  <si>
    <t>3301701</t>
  </si>
  <si>
    <t>3301801</t>
  </si>
  <si>
    <t>3301901</t>
  </si>
  <si>
    <t>3302001</t>
  </si>
  <si>
    <t>3302101</t>
  </si>
  <si>
    <t>3302201</t>
  </si>
  <si>
    <t>5310100</t>
  </si>
  <si>
    <t>$O$20</t>
  </si>
  <si>
    <t>5310200</t>
  </si>
  <si>
    <t>$O$21</t>
  </si>
  <si>
    <t>5310300</t>
  </si>
  <si>
    <t>$O$22</t>
  </si>
  <si>
    <t>5310400</t>
  </si>
  <si>
    <t>$O$23</t>
  </si>
  <si>
    <t>5310500</t>
  </si>
  <si>
    <t>$O$24</t>
  </si>
  <si>
    <t>5310600</t>
  </si>
  <si>
    <t>$Q$10</t>
  </si>
  <si>
    <t>5310700</t>
  </si>
  <si>
    <t>$Q$11</t>
  </si>
  <si>
    <t>5310800</t>
  </si>
  <si>
    <t>$Q$12</t>
  </si>
  <si>
    <t>5310900</t>
  </si>
  <si>
    <t>$Q$13</t>
  </si>
  <si>
    <t>5311000</t>
  </si>
  <si>
    <t>$Q$14</t>
  </si>
  <si>
    <t>5311100</t>
  </si>
  <si>
    <t>$Q$15</t>
  </si>
  <si>
    <t>5311200</t>
  </si>
  <si>
    <t>$Q$16</t>
  </si>
  <si>
    <t>5311300</t>
  </si>
  <si>
    <t>$Q$17</t>
  </si>
  <si>
    <t>- al netto degli oneri fiscali</t>
  </si>
  <si>
    <t xml:space="preserve">    - utili dell'esercizio</t>
  </si>
  <si>
    <t xml:space="preserve">    - riserve di utili disponibili</t>
  </si>
  <si>
    <t xml:space="preserve">    - utili degli esercizi successivi</t>
  </si>
  <si>
    <t xml:space="preserve">   Premi diretti dell'esercizio e degli esercizi precedenti incassati nell'esercizio (modulo 17 voce 206)</t>
  </si>
  <si>
    <t>Riserva iniziale     (R0)</t>
  </si>
  <si>
    <t>Pagamenti              (A)</t>
  </si>
  <si>
    <t>Riserva caduta                     (R1)</t>
  </si>
  <si>
    <t>Pagamenti                              (B)</t>
  </si>
  <si>
    <t>Riserva caduta                      (R2)</t>
  </si>
  <si>
    <t>Riserva premi (Stato Patrimoniale voce 112) (*)</t>
  </si>
  <si>
    <t>Riserva sinistri (Stato Patrimoniale voce 113) (*)</t>
  </si>
  <si>
    <t>Terreni e fabbricati</t>
  </si>
  <si>
    <t>Quote di fondi comuni di investimento</t>
  </si>
  <si>
    <t xml:space="preserve">Impresa </t>
  </si>
  <si>
    <t>(denominazione)</t>
  </si>
  <si>
    <t>(codice)</t>
  </si>
  <si>
    <t xml:space="preserve">RAMI DANNI - Esercizio  </t>
  </si>
  <si>
    <t>(Valori in migliaia di Euro)</t>
  </si>
  <si>
    <t>Patrimonio netto (Stato Patrimoniale voce 110) (*)</t>
  </si>
  <si>
    <t>di cui:</t>
  </si>
  <si>
    <t>Riserve tecniche (Stato Patrimoniale voce 117) (*)</t>
  </si>
  <si>
    <t xml:space="preserve">di cui: </t>
  </si>
  <si>
    <t>Indirizzo
Cella</t>
  </si>
  <si>
    <t>Nome
Prospetto</t>
  </si>
  <si>
    <t>Ha formula</t>
  </si>
  <si>
    <r>
      <t xml:space="preserve">   Importo </t>
    </r>
    <r>
      <rPr>
        <sz val="8"/>
        <color indexed="8"/>
        <rFont val="Times New Roman"/>
        <family val="1"/>
      </rPr>
      <t>(***)</t>
    </r>
  </si>
  <si>
    <t>- Totale azioni preferenziali cumulative e passività subordinate (Prospetto margine voce 87)</t>
  </si>
  <si>
    <t>$F$47</t>
  </si>
  <si>
    <t>5313200</t>
  </si>
  <si>
    <t>$S$21</t>
  </si>
  <si>
    <t>5313300</t>
  </si>
  <si>
    <t>$S$22</t>
  </si>
  <si>
    <t>5313400</t>
  </si>
  <si>
    <t>$S$23</t>
  </si>
  <si>
    <t>5313500</t>
  </si>
  <si>
    <t>$S$24</t>
  </si>
  <si>
    <t>5313600</t>
  </si>
  <si>
    <t>$U$10</t>
  </si>
  <si>
    <t>5313700</t>
  </si>
  <si>
    <t>$U$11</t>
  </si>
  <si>
    <t>5313800</t>
  </si>
  <si>
    <t>$U$12</t>
  </si>
  <si>
    <t>5313900</t>
  </si>
  <si>
    <t>$U$13</t>
  </si>
  <si>
    <t>5314000</t>
  </si>
  <si>
    <t>$U$14</t>
  </si>
  <si>
    <t>5314100</t>
  </si>
  <si>
    <t>$U$15</t>
  </si>
  <si>
    <t>5314200</t>
  </si>
  <si>
    <t>$U$16</t>
  </si>
  <si>
    <t>5314300</t>
  </si>
  <si>
    <t>$U$17</t>
  </si>
  <si>
    <t>5314400</t>
  </si>
  <si>
    <t>$U$18</t>
  </si>
  <si>
    <t>5314500</t>
  </si>
  <si>
    <t>$U$19</t>
  </si>
  <si>
    <t>='Foglio Informativo'!D6</t>
  </si>
  <si>
    <t>Capitale sociale sottoscritto o fondo equivalente (Stato Patrimoniale voce 101) (*)</t>
  </si>
  <si>
    <t>Premi ceduti in riassicurazione (Conto economico voce 2)</t>
  </si>
  <si>
    <t>Premi ceduti in riassicurazione (Conto economico voce 31)</t>
  </si>
  <si>
    <t>3302301</t>
  </si>
  <si>
    <t>3302401</t>
  </si>
  <si>
    <t>3302501</t>
  </si>
  <si>
    <t>$E$44</t>
  </si>
  <si>
    <t>3302601</t>
  </si>
  <si>
    <t>$E$45</t>
  </si>
  <si>
    <t>3302701</t>
  </si>
  <si>
    <t>$E$46</t>
  </si>
  <si>
    <t>voce 20= voci (16+17-18+19)</t>
  </si>
  <si>
    <t>voce 25 = voci (21+22-23+24)</t>
  </si>
  <si>
    <t>voce 30 = voci (26+27-28+29)</t>
  </si>
  <si>
    <t>voce 35 = voci (31+32-33+34)</t>
  </si>
  <si>
    <t>voce 40 = voci (36+37-38+39)</t>
  </si>
  <si>
    <t>voce 45 = voci (41+42-43+44)</t>
  </si>
  <si>
    <t>voce 55 = voci (51+52-53+54)</t>
  </si>
  <si>
    <t>voce 60 = voci (56+57-58+59)</t>
  </si>
  <si>
    <t>voce 65 = voci (61+62-63+64)</t>
  </si>
  <si>
    <t>Movimenti in entrata per modifica della procedura di regolazione dei sinistri                            (R6)</t>
  </si>
  <si>
    <t>a titolo definitivo                       (H)</t>
  </si>
  <si>
    <t>a titolo parziale             (I)</t>
  </si>
  <si>
    <t>Premi lordi contabilizzati (Conto economico voce 1)</t>
  </si>
  <si>
    <t>portafoglio italiano:</t>
  </si>
  <si>
    <t xml:space="preserve">lavoro diretto </t>
  </si>
  <si>
    <t xml:space="preserve">lavoro indiretto </t>
  </si>
  <si>
    <t>portafoglio estero:</t>
  </si>
  <si>
    <t>Premi ceduti - portafoglio diretto italiano (Allegato 26 voce 11)</t>
  </si>
  <si>
    <t>Provvigioni di acquisizione (Conto economico voce 20)</t>
  </si>
  <si>
    <t>Altre spese di acquisizione (Conto economico voce 21)</t>
  </si>
  <si>
    <t>Provvigioni di incasso (Conto economico voce 23)</t>
  </si>
  <si>
    <t>Altre spese di amministrazione (Conto economico voce 24)</t>
  </si>
  <si>
    <t xml:space="preserve">Ramo r.c.autoveicoli terrestri e r.c.veicoli marittimi, </t>
  </si>
  <si>
    <t>lacustri e fluviali (rami 10 + 12) - Portafoglio italiano:</t>
  </si>
  <si>
    <t xml:space="preserve">   Riserva premi del lavoro diretto (modulo 17 voce 4)</t>
  </si>
  <si>
    <t xml:space="preserve">   Risultato del conto tecnico del lavoro diretto (modulo 17 voce 58)</t>
  </si>
  <si>
    <t xml:space="preserve">(*) </t>
  </si>
  <si>
    <t>4200800</t>
  </si>
  <si>
    <t>4200900</t>
  </si>
  <si>
    <t>4201000</t>
  </si>
  <si>
    <t>4201100</t>
  </si>
  <si>
    <t>4201200</t>
  </si>
  <si>
    <t>4201300</t>
  </si>
  <si>
    <t>4201400</t>
  </si>
  <si>
    <t>4201500</t>
  </si>
  <si>
    <t>4201600</t>
  </si>
  <si>
    <t>4201900</t>
  </si>
  <si>
    <t>4202000</t>
  </si>
  <si>
    <t>4202100</t>
  </si>
  <si>
    <t>4202200</t>
  </si>
  <si>
    <t>5000101</t>
  </si>
  <si>
    <t>5003201</t>
  </si>
  <si>
    <t>5000201</t>
  </si>
  <si>
    <t>$H$12</t>
  </si>
  <si>
    <t>5000301</t>
  </si>
  <si>
    <t>$H$13</t>
  </si>
  <si>
    <t>5003101</t>
  </si>
  <si>
    <t>$H$14</t>
  </si>
  <si>
    <t>5000401</t>
  </si>
  <si>
    <t>$H$15</t>
  </si>
  <si>
    <t>5000501</t>
  </si>
  <si>
    <t>$H$16</t>
  </si>
  <si>
    <t>5000601</t>
  </si>
  <si>
    <t>$H$17</t>
  </si>
  <si>
    <t>1000600</t>
  </si>
  <si>
    <t>1004200</t>
  </si>
  <si>
    <t>1000700</t>
  </si>
  <si>
    <t>1000800</t>
  </si>
  <si>
    <t>1000900</t>
  </si>
  <si>
    <t>1004300</t>
  </si>
  <si>
    <t>1001400</t>
  </si>
  <si>
    <t>1001500</t>
  </si>
  <si>
    <t>1001600</t>
  </si>
  <si>
    <t>1004400</t>
  </si>
  <si>
    <t>1004500</t>
  </si>
  <si>
    <t>1001700</t>
  </si>
  <si>
    <t>1004600</t>
  </si>
  <si>
    <t>$I$25</t>
  </si>
  <si>
    <t>1004700</t>
  </si>
  <si>
    <t>$I$26</t>
  </si>
  <si>
    <t>1001800</t>
  </si>
  <si>
    <t>$I$27</t>
  </si>
  <si>
    <t>1004800</t>
  </si>
  <si>
    <t>$I$28</t>
  </si>
  <si>
    <t>1004900</t>
  </si>
  <si>
    <t>$I$29</t>
  </si>
  <si>
    <t>1005000</t>
  </si>
  <si>
    <t>$I$30</t>
  </si>
  <si>
    <t>1002200</t>
  </si>
  <si>
    <t>$I$31</t>
  </si>
  <si>
    <t>1002300</t>
  </si>
  <si>
    <t>$I$32</t>
  </si>
  <si>
    <t>1002400</t>
  </si>
  <si>
    <t>$I$33</t>
  </si>
  <si>
    <t>1002500</t>
  </si>
  <si>
    <t>$I$34</t>
  </si>
  <si>
    <t>1002600</t>
  </si>
  <si>
    <t>$I$35</t>
  </si>
  <si>
    <t>1002700</t>
  </si>
  <si>
    <t>$I$36</t>
  </si>
  <si>
    <t>1002800</t>
  </si>
  <si>
    <t>$I$37</t>
  </si>
  <si>
    <t>1002900</t>
  </si>
  <si>
    <t>3403001</t>
  </si>
  <si>
    <t>3409001</t>
  </si>
  <si>
    <t>3409101</t>
  </si>
  <si>
    <t>3409901</t>
  </si>
  <si>
    <t>3400102</t>
  </si>
  <si>
    <t>3400202</t>
  </si>
  <si>
    <t>3400302</t>
  </si>
  <si>
    <t>3400402</t>
  </si>
  <si>
    <t>3400502</t>
  </si>
  <si>
    <t>3400602</t>
  </si>
  <si>
    <t>3400802</t>
  </si>
  <si>
    <t>3400902</t>
  </si>
  <si>
    <t>3401002</t>
  </si>
  <si>
    <t>3401102</t>
  </si>
  <si>
    <t>3401202</t>
  </si>
  <si>
    <t>3401302</t>
  </si>
  <si>
    <t>3401402</t>
  </si>
  <si>
    <t>3401502</t>
  </si>
  <si>
    <t>3401602</t>
  </si>
  <si>
    <t>3401702</t>
  </si>
  <si>
    <t>3401802</t>
  </si>
  <si>
    <t>3401902</t>
  </si>
  <si>
    <t>3402002</t>
  </si>
  <si>
    <t>3402102</t>
  </si>
  <si>
    <t>3402202</t>
  </si>
  <si>
    <t>3402302</t>
  </si>
  <si>
    <t xml:space="preserve">Investimenti relativi a prestazioni connesse con fondi di investimento e indici di mercato (Stato Patrimoniale voce 55) (*)                 </t>
  </si>
  <si>
    <t xml:space="preserve">Investimenti derivanti dalla gestione dei fondi pensione (Stato Patrimoniale voce 56) (*)         </t>
  </si>
  <si>
    <t>RISULTATO DEL CONTO TECNICO (*) (**) (Conto economico voce 29) (+ o -)</t>
  </si>
  <si>
    <t>Oneri relativi ai sinistri (Conto economico voce 51) (**)</t>
  </si>
  <si>
    <t>(***) Deve coincidere con la voce 21 dell'Allegato 3</t>
  </si>
  <si>
    <t>RISULTATO DEL CONTO TECNICO (***) (Conto economico voce 80) (+ o -)</t>
  </si>
  <si>
    <t>Quota dell'utile degli investimenti trasferita al conto non tecnico (Conto economico voce 79)</t>
  </si>
  <si>
    <t>Quota dell'utile degli investimenti trasferita dal conto tecnico (Allegato 3 voce 24)</t>
  </si>
  <si>
    <t>RISULTATO DELLA ATTIVITA' ORDINARIA</t>
  </si>
  <si>
    <t>Proventi straordinari al netto degli oneri (Allegato 3 voci 29 - 30) (+ o -)</t>
  </si>
  <si>
    <t>Imposte sul reddito dell'esercizio (Allegato 3 voce 32)</t>
  </si>
  <si>
    <t>Proventi e plusvalenze non realizzate relativi a investimenti a beneficio di assicurati</t>
  </si>
  <si>
    <t>i quali ne sopportano il rischio e a investimenti derivanti dalla gestione dei fondi pensione al netto degli oneri e delle minusvalenze non realizzate (Conto economico voci 43 - 77) (+ o -)</t>
  </si>
  <si>
    <t>Prospetto 5</t>
  </si>
  <si>
    <t xml:space="preserve">Assicurazioni danni - Prospetto di sintesi dei conti tecnici per </t>
  </si>
  <si>
    <t>singolo ramo - Portafoglio italiano (Valori in migliaia di Euro)</t>
  </si>
  <si>
    <t xml:space="preserve"> Codice ramo</t>
  </si>
  <si>
    <t>Lavoro diretto al lordo delle cessioni in riassicurazione</t>
  </si>
  <si>
    <t>Premi contabilizzati ...................................................................................................................</t>
  </si>
  <si>
    <t>Variazione della riserva premi (+ o -) .........................................................................................................................</t>
  </si>
  <si>
    <t>Oneri relativi ai sinistri ............................................................................................................</t>
  </si>
  <si>
    <t>di cui: sinistri dell'esercizio .........................................................................................................…</t>
  </si>
  <si>
    <t>3101701</t>
  </si>
  <si>
    <t>$C$27</t>
  </si>
  <si>
    <t>3101801</t>
  </si>
  <si>
    <t>$C$28</t>
  </si>
  <si>
    <t>3101901</t>
  </si>
  <si>
    <t>$C$29</t>
  </si>
  <si>
    <t>3102001</t>
  </si>
  <si>
    <t>$C$30</t>
  </si>
  <si>
    <t>3102101</t>
  </si>
  <si>
    <t>$C$31</t>
  </si>
  <si>
    <t>3102201</t>
  </si>
  <si>
    <t>$C$32</t>
  </si>
  <si>
    <t>3102301</t>
  </si>
  <si>
    <t>$C$33</t>
  </si>
  <si>
    <t>3102401</t>
  </si>
  <si>
    <t>$C$34</t>
  </si>
  <si>
    <t>3102501</t>
  </si>
  <si>
    <t>$C$35</t>
  </si>
  <si>
    <t>3102601</t>
  </si>
  <si>
    <t>$C$36</t>
  </si>
  <si>
    <t>3102701</t>
  </si>
  <si>
    <t>$C$37</t>
  </si>
  <si>
    <t>3102801</t>
  </si>
  <si>
    <t>$C$38</t>
  </si>
  <si>
    <t>3102901</t>
  </si>
  <si>
    <t>$C$39</t>
  </si>
  <si>
    <t>3103001</t>
  </si>
  <si>
    <t>$C$40</t>
  </si>
  <si>
    <t>3109001</t>
  </si>
  <si>
    <t>$C$41</t>
  </si>
  <si>
    <t>3109101</t>
  </si>
  <si>
    <t>$C$42</t>
  </si>
  <si>
    <t>3109901</t>
  </si>
  <si>
    <t>$C$43</t>
  </si>
  <si>
    <t>3100102</t>
  </si>
  <si>
    <t>$D$11</t>
  </si>
  <si>
    <t>3100202</t>
  </si>
  <si>
    <t>$D$12</t>
  </si>
  <si>
    <t>3100302</t>
  </si>
  <si>
    <t>$D$13</t>
  </si>
  <si>
    <t>3100402</t>
  </si>
  <si>
    <t>$D$14</t>
  </si>
  <si>
    <t>3100502</t>
  </si>
  <si>
    <t>$D$15</t>
  </si>
  <si>
    <t>3100602</t>
  </si>
  <si>
    <t>$D$16</t>
  </si>
  <si>
    <t>3100702</t>
  </si>
  <si>
    <t>$D$17</t>
  </si>
  <si>
    <t>3100802</t>
  </si>
  <si>
    <t>$D$18</t>
  </si>
  <si>
    <t>3100902</t>
  </si>
  <si>
    <t>$D$19</t>
  </si>
  <si>
    <t>3101002</t>
  </si>
  <si>
    <t>$D$20</t>
  </si>
  <si>
    <t>3101102</t>
  </si>
  <si>
    <t>$D$21</t>
  </si>
  <si>
    <t>3101202</t>
  </si>
  <si>
    <t>$D$22</t>
  </si>
  <si>
    <t>5003204</t>
  </si>
  <si>
    <t>$T$11</t>
  </si>
  <si>
    <t>5000204</t>
  </si>
  <si>
    <t>$T$12</t>
  </si>
  <si>
    <t>5000304</t>
  </si>
  <si>
    <t>$T$13</t>
  </si>
  <si>
    <t>5003104</t>
  </si>
  <si>
    <t>$T$14</t>
  </si>
  <si>
    <t>5000404</t>
  </si>
  <si>
    <t>$T$15</t>
  </si>
  <si>
    <t>5000504</t>
  </si>
  <si>
    <t>$T$16</t>
  </si>
  <si>
    <t>5000604</t>
  </si>
  <si>
    <t>$T$17</t>
  </si>
  <si>
    <t>5000704</t>
  </si>
  <si>
    <t>$T$18</t>
  </si>
  <si>
    <t>5000804</t>
  </si>
  <si>
    <t>$T$19</t>
  </si>
  <si>
    <t>3200904</t>
  </si>
  <si>
    <t>3201004</t>
  </si>
  <si>
    <t>3201104</t>
  </si>
  <si>
    <t>3201204</t>
  </si>
  <si>
    <t>3201304</t>
  </si>
  <si>
    <t>5202600</t>
  </si>
  <si>
    <t>5202700</t>
  </si>
  <si>
    <t>5202800</t>
  </si>
  <si>
    <t>5202900</t>
  </si>
  <si>
    <t>5203000</t>
  </si>
  <si>
    <t>5207100</t>
  </si>
  <si>
    <t>5203100</t>
  </si>
  <si>
    <t>5203200</t>
  </si>
  <si>
    <t>5203300</t>
  </si>
  <si>
    <t>5203400</t>
  </si>
  <si>
    <t>5203500</t>
  </si>
  <si>
    <t>5207200</t>
  </si>
  <si>
    <t>5203600</t>
  </si>
  <si>
    <t>5203700</t>
  </si>
  <si>
    <t>5203800</t>
  </si>
  <si>
    <t>5203900</t>
  </si>
  <si>
    <t>5204000</t>
  </si>
  <si>
    <t>5207300</t>
  </si>
  <si>
    <t>5204100</t>
  </si>
  <si>
    <t>5204200</t>
  </si>
  <si>
    <t>5204300</t>
  </si>
  <si>
    <t>3101702</t>
  </si>
  <si>
    <t>$D$27</t>
  </si>
  <si>
    <t>3101802</t>
  </si>
  <si>
    <t>$D$28</t>
  </si>
  <si>
    <t>3101902</t>
  </si>
  <si>
    <t>$D$29</t>
  </si>
  <si>
    <t>3102002</t>
  </si>
  <si>
    <t>$D$30</t>
  </si>
  <si>
    <t>3102102</t>
  </si>
  <si>
    <t>$D$31</t>
  </si>
  <si>
    <t>3102202</t>
  </si>
  <si>
    <t>$D$32</t>
  </si>
  <si>
    <t>3102302</t>
  </si>
  <si>
    <t>$D$33</t>
  </si>
  <si>
    <t>3102402</t>
  </si>
  <si>
    <t>$D$34</t>
  </si>
  <si>
    <t>3102502</t>
  </si>
  <si>
    <t>$D$35</t>
  </si>
  <si>
    <t>3102602</t>
  </si>
  <si>
    <t>$D$36</t>
  </si>
  <si>
    <t>3102702</t>
  </si>
  <si>
    <t>$D$37</t>
  </si>
  <si>
    <t>3102802</t>
  </si>
  <si>
    <t>$D$38</t>
  </si>
  <si>
    <t>3102902</t>
  </si>
  <si>
    <t>$D$39</t>
  </si>
  <si>
    <t>3103002</t>
  </si>
  <si>
    <t>$D$40</t>
  </si>
  <si>
    <t>3109002</t>
  </si>
  <si>
    <t>$D$41</t>
  </si>
  <si>
    <t>3109102</t>
  </si>
  <si>
    <t>$D$42</t>
  </si>
  <si>
    <t>3109902</t>
  </si>
  <si>
    <t>$D$43</t>
  </si>
  <si>
    <t>3100103</t>
  </si>
  <si>
    <t>3100203</t>
  </si>
  <si>
    <t>3100303</t>
  </si>
  <si>
    <t>3100403</t>
  </si>
  <si>
    <t>3100503</t>
  </si>
  <si>
    <t>3100603</t>
  </si>
  <si>
    <t>3100703</t>
  </si>
  <si>
    <t>3100803</t>
  </si>
  <si>
    <t>5001207</t>
  </si>
  <si>
    <t>$H$43</t>
  </si>
  <si>
    <t>5000108</t>
  </si>
  <si>
    <t>$L$30</t>
  </si>
  <si>
    <t>5003208</t>
  </si>
  <si>
    <t>$L$31</t>
  </si>
  <si>
    <t>5000208</t>
  </si>
  <si>
    <t>$L$32</t>
  </si>
  <si>
    <t>5000308</t>
  </si>
  <si>
    <t>$L$33</t>
  </si>
  <si>
    <t>5003108</t>
  </si>
  <si>
    <t>$L$34</t>
  </si>
  <si>
    <t>5000408</t>
  </si>
  <si>
    <t>$L$35</t>
  </si>
  <si>
    <t>5000508</t>
  </si>
  <si>
    <t>$L$36</t>
  </si>
  <si>
    <t>5000608</t>
  </si>
  <si>
    <t>$L$37</t>
  </si>
  <si>
    <t>5000708</t>
  </si>
  <si>
    <t>$L$38</t>
  </si>
  <si>
    <t>5000808</t>
  </si>
  <si>
    <t>$L$39</t>
  </si>
  <si>
    <t>5000908</t>
  </si>
  <si>
    <t>$L$40</t>
  </si>
  <si>
    <t>5001008</t>
  </si>
  <si>
    <t>$L$41</t>
  </si>
  <si>
    <t>5001108</t>
  </si>
  <si>
    <t>$L$42</t>
  </si>
  <si>
    <t>5001208</t>
  </si>
  <si>
    <t>$L$43</t>
  </si>
  <si>
    <t>5000109</t>
  </si>
  <si>
    <t>$P$30</t>
  </si>
  <si>
    <t>5003209</t>
  </si>
  <si>
    <t>$P$31</t>
  </si>
  <si>
    <t>5000209</t>
  </si>
  <si>
    <t>$P$32</t>
  </si>
  <si>
    <t>5314600</t>
  </si>
  <si>
    <t>$U$20</t>
  </si>
  <si>
    <t>5314700</t>
  </si>
  <si>
    <t>$U$21</t>
  </si>
  <si>
    <t>5314800</t>
  </si>
  <si>
    <t>$U$22</t>
  </si>
  <si>
    <t>5314900</t>
  </si>
  <si>
    <t>$U$23</t>
  </si>
  <si>
    <t>5315000</t>
  </si>
  <si>
    <t>$U$24</t>
  </si>
  <si>
    <t>5315100</t>
  </si>
  <si>
    <t>$W$10</t>
  </si>
  <si>
    <t>5315200</t>
  </si>
  <si>
    <t>$W$11</t>
  </si>
  <si>
    <t>5315300</t>
  </si>
  <si>
    <t>$W$12</t>
  </si>
  <si>
    <t>5315400</t>
  </si>
  <si>
    <t>$W$13</t>
  </si>
  <si>
    <t>5315500</t>
  </si>
  <si>
    <t>$W$14</t>
  </si>
  <si>
    <t>5315600</t>
  </si>
  <si>
    <t>$W$15</t>
  </si>
  <si>
    <t>5315700</t>
  </si>
  <si>
    <t>$W$16</t>
  </si>
  <si>
    <t>5315800</t>
  </si>
  <si>
    <t>$W$17</t>
  </si>
  <si>
    <t>5315900</t>
  </si>
  <si>
    <t>$W$18</t>
  </si>
  <si>
    <t>5316000</t>
  </si>
  <si>
    <t>$W$19</t>
  </si>
  <si>
    <t>5316100</t>
  </si>
  <si>
    <t>$W$20</t>
  </si>
  <si>
    <t>voce 23 = voci (19+20-21+22)</t>
  </si>
  <si>
    <t>(Riv.)/Riduz.                      Riserva residua                        (S2)</t>
  </si>
  <si>
    <t>6003400</t>
  </si>
  <si>
    <t>6003500</t>
  </si>
  <si>
    <t>6003600</t>
  </si>
  <si>
    <t>6003700</t>
  </si>
  <si>
    <t>6004100</t>
  </si>
  <si>
    <t>6004200</t>
  </si>
  <si>
    <t>6004300</t>
  </si>
  <si>
    <t>6004400</t>
  </si>
  <si>
    <t>6004500</t>
  </si>
  <si>
    <t>3101404</t>
  </si>
  <si>
    <t>$F$24</t>
  </si>
  <si>
    <t>3101504</t>
  </si>
  <si>
    <t>$F$25</t>
  </si>
  <si>
    <t>3101604</t>
  </si>
  <si>
    <t>$F$26</t>
  </si>
  <si>
    <t>3101704</t>
  </si>
  <si>
    <t>$F$27</t>
  </si>
  <si>
    <t>3101804</t>
  </si>
  <si>
    <t>$F$28</t>
  </si>
  <si>
    <t>3101904</t>
  </si>
  <si>
    <t>$F$29</t>
  </si>
  <si>
    <t>3102004</t>
  </si>
  <si>
    <t>$F$30</t>
  </si>
  <si>
    <t>3102104</t>
  </si>
  <si>
    <t>$F$31</t>
  </si>
  <si>
    <t>3102204</t>
  </si>
  <si>
    <t>$F$32</t>
  </si>
  <si>
    <t>3102304</t>
  </si>
  <si>
    <t>$F$33</t>
  </si>
  <si>
    <t>3102404</t>
  </si>
  <si>
    <t>$F$34</t>
  </si>
  <si>
    <t>3102504</t>
  </si>
  <si>
    <t>$F$35</t>
  </si>
  <si>
    <t>3102604</t>
  </si>
  <si>
    <t>$F$36</t>
  </si>
  <si>
    <t>3102704</t>
  </si>
  <si>
    <t>$F$37</t>
  </si>
  <si>
    <t>3102804</t>
  </si>
  <si>
    <t>$F$38</t>
  </si>
  <si>
    <t>3102904</t>
  </si>
  <si>
    <t>$F$39</t>
  </si>
  <si>
    <t>3103004</t>
  </si>
  <si>
    <t>$F$40</t>
  </si>
  <si>
    <t>3109004</t>
  </si>
  <si>
    <t>$F$41</t>
  </si>
  <si>
    <t>6005100</t>
  </si>
  <si>
    <t>6005200</t>
  </si>
  <si>
    <t>6005300</t>
  </si>
  <si>
    <t>6005400</t>
  </si>
  <si>
    <t>6005500</t>
  </si>
  <si>
    <t>6005600</t>
  </si>
  <si>
    <t>6005700</t>
  </si>
  <si>
    <t>6006100</t>
  </si>
  <si>
    <t>6006200</t>
  </si>
  <si>
    <t>6006300</t>
  </si>
  <si>
    <t>3100605</t>
  </si>
  <si>
    <t>3100705</t>
  </si>
  <si>
    <t>3100805</t>
  </si>
  <si>
    <t>3100905</t>
  </si>
  <si>
    <t>3101005</t>
  </si>
  <si>
    <t>3101105</t>
  </si>
  <si>
    <t>5101100</t>
  </si>
  <si>
    <t>5101200</t>
  </si>
  <si>
    <t>5101300</t>
  </si>
  <si>
    <t>5106700</t>
  </si>
  <si>
    <t>5101400</t>
  </si>
  <si>
    <t>5101500</t>
  </si>
  <si>
    <t>5101600</t>
  </si>
  <si>
    <t>5101700</t>
  </si>
  <si>
    <t>5101800</t>
  </si>
  <si>
    <t>5106800</t>
  </si>
  <si>
    <t>5101900</t>
  </si>
  <si>
    <t>5102000</t>
  </si>
  <si>
    <t>5102100</t>
  </si>
  <si>
    <t>5102200</t>
  </si>
  <si>
    <t>5102300</t>
  </si>
  <si>
    <t>5000914</t>
  </si>
  <si>
    <t>$L$60</t>
  </si>
  <si>
    <t>5001014</t>
  </si>
  <si>
    <t>$L$61</t>
  </si>
  <si>
    <t>5001114</t>
  </si>
  <si>
    <t>$L$62</t>
  </si>
  <si>
    <t>5001214</t>
  </si>
  <si>
    <t>$L$63</t>
  </si>
  <si>
    <t>5000115</t>
  </si>
  <si>
    <t>$P$50</t>
  </si>
  <si>
    <t>5003215</t>
  </si>
  <si>
    <t>$P$51</t>
  </si>
  <si>
    <t>5000215</t>
  </si>
  <si>
    <t>$P$52</t>
  </si>
  <si>
    <t>5000315</t>
  </si>
  <si>
    <t>$P$53</t>
  </si>
  <si>
    <t>5003115</t>
  </si>
  <si>
    <t>$P$54</t>
  </si>
  <si>
    <t>5000415</t>
  </si>
  <si>
    <t>$P$55</t>
  </si>
  <si>
    <t>5000515</t>
  </si>
  <si>
    <t>$P$56</t>
  </si>
  <si>
    <t>5000615</t>
  </si>
  <si>
    <t>$P$57</t>
  </si>
  <si>
    <t>5000715</t>
  </si>
  <si>
    <t xml:space="preserve">Portafoglio italiano - lavoro diretto - Esercizio  </t>
  </si>
  <si>
    <t>SINISTRI NO CARD (*)</t>
  </si>
  <si>
    <t>SINISTRI CARD (*)</t>
  </si>
  <si>
    <t>FORFAIT GESTIONARIA (*)</t>
  </si>
  <si>
    <t>FORFAIT DEBITRICE (*)</t>
  </si>
  <si>
    <t>Anno di accadimento</t>
  </si>
  <si>
    <t>Totale sinistri pagati nell'esercizio (J)</t>
  </si>
  <si>
    <t>Riserva finale al netto  della stima per sinistri tardivi                         (R14)</t>
  </si>
  <si>
    <t>Riserva finale stimata per sinistri tardivi (R15)</t>
  </si>
  <si>
    <t>Riserva finale al netto  della stima per sinistri tardivi                               (R14)</t>
  </si>
  <si>
    <t>Riserva finale stimata per sinistri tardivi                       (R15)</t>
  </si>
  <si>
    <t>Riserva finale al netto  della stima per sinistri tardivi                        (R14)</t>
  </si>
  <si>
    <t>Riserva finale stimata per sinistri tardivi                               (R15)</t>
  </si>
  <si>
    <t>Modulo 20 voce 2</t>
  </si>
  <si>
    <t>Modulo 20 voce 3</t>
  </si>
  <si>
    <t>Modulo 20 voce 4</t>
  </si>
  <si>
    <t>7201500</t>
  </si>
  <si>
    <t>7201600</t>
  </si>
  <si>
    <t>7201700</t>
  </si>
  <si>
    <t>7201800</t>
  </si>
  <si>
    <t>7201900</t>
  </si>
  <si>
    <t>7202000</t>
  </si>
  <si>
    <t>7202100</t>
  </si>
  <si>
    <t>7202200</t>
  </si>
  <si>
    <t>7200100</t>
  </si>
  <si>
    <t>$G$9</t>
  </si>
  <si>
    <t>7200200</t>
  </si>
  <si>
    <t>7200300</t>
  </si>
  <si>
    <t>7200400</t>
  </si>
  <si>
    <t>7200500</t>
  </si>
  <si>
    <t>7200600</t>
  </si>
  <si>
    <t>7200700</t>
  </si>
  <si>
    <t>7200800</t>
  </si>
  <si>
    <t>7202400</t>
  </si>
  <si>
    <t>7201000</t>
  </si>
  <si>
    <t>7201100</t>
  </si>
  <si>
    <t>7202600</t>
  </si>
  <si>
    <t>5104900</t>
  </si>
  <si>
    <t>5105000</t>
  </si>
  <si>
    <t>5107500</t>
  </si>
  <si>
    <t>5105100</t>
  </si>
  <si>
    <t>5105200</t>
  </si>
  <si>
    <t>5105300</t>
  </si>
  <si>
    <t>5105400</t>
  </si>
  <si>
    <t>5107600</t>
  </si>
  <si>
    <t>5105500</t>
  </si>
  <si>
    <t>5105600</t>
  </si>
  <si>
    <t>5105700</t>
  </si>
  <si>
    <t>5105800</t>
  </si>
  <si>
    <t>5105900</t>
  </si>
  <si>
    <t>5107700</t>
  </si>
  <si>
    <t>5106000</t>
  </si>
  <si>
    <t>5106100</t>
  </si>
  <si>
    <t>5106200</t>
  </si>
  <si>
    <t>5106300</t>
  </si>
  <si>
    <t>5106400</t>
  </si>
  <si>
    <t>Totale sinistri pagati nell'esercizio                         (j)</t>
  </si>
  <si>
    <t>UTILE (PERDITA) D'ESERCIZIO (Allegato 3 voce 33) (+ o -)</t>
  </si>
  <si>
    <t>1005400</t>
  </si>
  <si>
    <t>1005500</t>
  </si>
  <si>
    <t>$E$76</t>
  </si>
  <si>
    <t>Riserva finale al netto della stima per sinistri tardivi</t>
  </si>
  <si>
    <t xml:space="preserve">Portafoglio italiano - lavoro diretto  - Esercizio  </t>
  </si>
  <si>
    <t xml:space="preserve">Sinistri pagati </t>
  </si>
  <si>
    <t>Importo</t>
  </si>
  <si>
    <t>Numero</t>
  </si>
  <si>
    <t>totale</t>
  </si>
  <si>
    <t>Sinistri No Card (*)</t>
  </si>
  <si>
    <t>Riserva sinistri alla fine dell'esercizio al netto delle stime per sinistri tardivi</t>
  </si>
  <si>
    <t>Sinistri a riserva all'inizio dell'esercizio</t>
  </si>
  <si>
    <t xml:space="preserve">          In particolare, devono essere riportati gli importi di cui alle colonne (R0), (A), (R1), (B), (R2), (R6), H), (I), R7), (R8), (R9), (S2) ed (R13).</t>
  </si>
  <si>
    <t>- al lordo degli oneri fiscali</t>
  </si>
  <si>
    <t xml:space="preserve">   Riserva sinistri del lavoro diretto alla chiusura dell'esercizio per 
   sinistri dell'esercizio (modulo 17 voci 13)</t>
  </si>
  <si>
    <t>Riserve tecniche a carico dei riassicuratori (Stato Patrimoniale voce 62) (*)</t>
  </si>
  <si>
    <t>Totale attivo (Stato Patrimoniale voce 100)</t>
  </si>
  <si>
    <t>Totale attivo  (Stato Patrimoniale voce 100)</t>
  </si>
  <si>
    <t>Riserve tecniche a carico dei riassicuratori (Stato Patrimoniale voce 69) (*)</t>
  </si>
  <si>
    <t>di cui: Obbligazioni emesse da imprese del gruppo e altre partecipate</t>
  </si>
  <si>
    <t>corrispondente dell'All.2 alla Nota integrativa</t>
  </si>
  <si>
    <t>Per le imprese che esercitano congiuntamente i rami danni e vita dovrà essere riportata la voce</t>
  </si>
  <si>
    <t>(Importi in migliaia di euro)</t>
  </si>
  <si>
    <t>Sinistri riservati</t>
  </si>
  <si>
    <t>Generazioni N-1 e precedenti</t>
  </si>
  <si>
    <t>voce 9 = voci (5+6-7+8)</t>
  </si>
  <si>
    <t>voce 18 = voci (14+15-16+17)</t>
  </si>
  <si>
    <t>voce 32 = voci (28+29-30+31)</t>
  </si>
  <si>
    <t>voce 41 = voci (37+38-39+40)</t>
  </si>
  <si>
    <t>Riserva finale stimata per sinistri tardivi</t>
  </si>
  <si>
    <t>Ammontare del contributo al Fondo di Garanzia per le vittime della strada</t>
  </si>
  <si>
    <t>Totale..................</t>
  </si>
  <si>
    <t>di cui : Azioni e quote di imprese del gruppo e altre partecipate</t>
  </si>
  <si>
    <t>di cui: Azioni e quote di imprese del gruppo e altre partecipate</t>
  </si>
  <si>
    <t>Totale sinistri pagati nell'esercizio                                  (j)</t>
  </si>
  <si>
    <t>Riserva finale al netto  della stima per sinistri tardivi                                                 (r14)</t>
  </si>
  <si>
    <t>3200104</t>
  </si>
  <si>
    <t>3200204</t>
  </si>
  <si>
    <t>3200304</t>
  </si>
  <si>
    <t>3200404</t>
  </si>
  <si>
    <t>5000606</t>
  </si>
  <si>
    <t>$AB$17</t>
  </si>
  <si>
    <t>5000706</t>
  </si>
  <si>
    <t>$AB$18</t>
  </si>
  <si>
    <t>5000806</t>
  </si>
  <si>
    <t>$AB$19</t>
  </si>
  <si>
    <t>5000906</t>
  </si>
  <si>
    <t>$AB$20</t>
  </si>
  <si>
    <t>5001006</t>
  </si>
  <si>
    <t>$AB$21</t>
  </si>
  <si>
    <t>5001106</t>
  </si>
  <si>
    <t>$AB$22</t>
  </si>
  <si>
    <t>5001206</t>
  </si>
  <si>
    <t>$AB$23</t>
  </si>
  <si>
    <t>5000107</t>
  </si>
  <si>
    <t>$H$30</t>
  </si>
  <si>
    <t>5003207</t>
  </si>
  <si>
    <t>$H$31</t>
  </si>
  <si>
    <t>5000207</t>
  </si>
  <si>
    <t>$H$32</t>
  </si>
  <si>
    <t>Saldo iniziale per diritti di gestione (voce 100 allegato 1 al modulo 29 B)</t>
  </si>
  <si>
    <t>Saldo finale per diritti di gestione (voce 101 allegato 1 al modulo 29 B)</t>
  </si>
  <si>
    <t>5108500</t>
  </si>
  <si>
    <t>5108600</t>
  </si>
  <si>
    <t>$M$54</t>
  </si>
  <si>
    <t>$M$57</t>
  </si>
  <si>
    <t>5108100</t>
  </si>
  <si>
    <t>$W$44</t>
  </si>
  <si>
    <t>5108200</t>
  </si>
  <si>
    <t>$W$46</t>
  </si>
  <si>
    <t>5108300</t>
  </si>
  <si>
    <t>$W$49</t>
  </si>
  <si>
    <t>5108400</t>
  </si>
  <si>
    <t>$W$51</t>
  </si>
  <si>
    <t>Saldo delle altre partite tecniche (+ o -) ..................................................................................................................</t>
  </si>
  <si>
    <t>L'assicurazione malattia di cui art. 1, n. 1 lettera d) dir. 
CEE 79/267 ..............................…...............................…</t>
  </si>
  <si>
    <t>Le operazioni di capitalizzazione di cui all'art. 40 D.lgs. 174/95 ..............................................................................</t>
  </si>
  <si>
    <t>$AC$21</t>
  </si>
  <si>
    <t>$AC$22</t>
  </si>
  <si>
    <t>$AC$23</t>
  </si>
  <si>
    <t>$AC$24</t>
  </si>
  <si>
    <t>$AE$10</t>
  </si>
  <si>
    <t>$AE$11</t>
  </si>
  <si>
    <t>$AE$12</t>
  </si>
  <si>
    <t>$AE$13</t>
  </si>
  <si>
    <t>$AE$14</t>
  </si>
  <si>
    <t>$AE$15</t>
  </si>
  <si>
    <t>$AE$16</t>
  </si>
  <si>
    <t>$AE$17</t>
  </si>
  <si>
    <t>$AE$18</t>
  </si>
  <si>
    <t>$AE$19</t>
  </si>
  <si>
    <t>$AE$20</t>
  </si>
  <si>
    <t>$AE$21</t>
  </si>
  <si>
    <t>$AE$22</t>
  </si>
  <si>
    <t>$AE$23</t>
  </si>
  <si>
    <t>$AE$24</t>
  </si>
  <si>
    <t>5400100</t>
  </si>
  <si>
    <t>Prospetto 5.4</t>
  </si>
  <si>
    <t>5400200</t>
  </si>
  <si>
    <t>5400300</t>
  </si>
  <si>
    <t>5400400</t>
  </si>
  <si>
    <t>5400500</t>
  </si>
  <si>
    <t>5400600</t>
  </si>
  <si>
    <t>5400700</t>
  </si>
  <si>
    <t>5400800</t>
  </si>
  <si>
    <t>5400900</t>
  </si>
  <si>
    <t>5401000</t>
  </si>
  <si>
    <t>5401100</t>
  </si>
  <si>
    <t>5401200</t>
  </si>
  <si>
    <t>5401300</t>
  </si>
  <si>
    <t>5401400</t>
  </si>
  <si>
    <t>5000910</t>
  </si>
  <si>
    <t>$T$40</t>
  </si>
  <si>
    <t>5001010</t>
  </si>
  <si>
    <t>$T$41</t>
  </si>
  <si>
    <t>5001110</t>
  </si>
  <si>
    <t>$T$42</t>
  </si>
  <si>
    <t>5001210</t>
  </si>
  <si>
    <t>$T$43</t>
  </si>
  <si>
    <t>5000111</t>
  </si>
  <si>
    <t>$X$30</t>
  </si>
  <si>
    <t>5003211</t>
  </si>
  <si>
    <t>$X$31</t>
  </si>
  <si>
    <t>5000211</t>
  </si>
  <si>
    <t>$X$32</t>
  </si>
  <si>
    <t>5000311</t>
  </si>
  <si>
    <t>$X$33</t>
  </si>
  <si>
    <t>5003111</t>
  </si>
  <si>
    <t>$X$34</t>
  </si>
  <si>
    <t>5000411</t>
  </si>
  <si>
    <t>$X$35</t>
  </si>
  <si>
    <t>5000511</t>
  </si>
  <si>
    <t>$X$36</t>
  </si>
  <si>
    <t>5000611</t>
  </si>
  <si>
    <t>$X$37</t>
  </si>
  <si>
    <t>5000711</t>
  </si>
  <si>
    <t>$X$38</t>
  </si>
  <si>
    <t>5000811</t>
  </si>
  <si>
    <t>$X$39</t>
  </si>
  <si>
    <t>5000911</t>
  </si>
  <si>
    <t>$X$40</t>
  </si>
  <si>
    <t>5001011</t>
  </si>
  <si>
    <t>$X$41</t>
  </si>
  <si>
    <t>5001111</t>
  </si>
  <si>
    <t>$X$42</t>
  </si>
  <si>
    <t>5510800</t>
  </si>
  <si>
    <t>5510900</t>
  </si>
  <si>
    <t>5511000</t>
  </si>
  <si>
    <t>5511100</t>
  </si>
  <si>
    <t>5511200</t>
  </si>
  <si>
    <t>5511300</t>
  </si>
  <si>
    <t>5511400</t>
  </si>
  <si>
    <t>5511500</t>
  </si>
  <si>
    <t>5511600</t>
  </si>
  <si>
    <t>5511700</t>
  </si>
  <si>
    <t>5511800</t>
  </si>
  <si>
    <t>5511900</t>
  </si>
  <si>
    <t>5512000</t>
  </si>
  <si>
    <t>5512100</t>
  </si>
  <si>
    <t>5512200</t>
  </si>
  <si>
    <t>5512300</t>
  </si>
  <si>
    <t>5512400</t>
  </si>
  <si>
    <t>5512500</t>
  </si>
  <si>
    <t>5512600</t>
  </si>
  <si>
    <t>5512700</t>
  </si>
  <si>
    <t>5512800</t>
  </si>
  <si>
    <t>5512900</t>
  </si>
  <si>
    <t>5513000</t>
  </si>
  <si>
    <t>5513100</t>
  </si>
  <si>
    <t>5513200</t>
  </si>
  <si>
    <t>5513300</t>
  </si>
  <si>
    <t>5513400</t>
  </si>
  <si>
    <t>5513500</t>
  </si>
  <si>
    <t>5513600</t>
  </si>
  <si>
    <t>5513700</t>
  </si>
  <si>
    <t>5513800</t>
  </si>
  <si>
    <t>5513900</t>
  </si>
  <si>
    <t>5514000</t>
  </si>
  <si>
    <t>5514100</t>
  </si>
  <si>
    <t>5514200</t>
  </si>
  <si>
    <t>5514300</t>
  </si>
  <si>
    <t>5514400</t>
  </si>
  <si>
    <t>5514500</t>
  </si>
  <si>
    <t>5514600</t>
  </si>
  <si>
    <t>5514700</t>
  </si>
  <si>
    <t>5514800</t>
  </si>
  <si>
    <t>5514900</t>
  </si>
  <si>
    <t>5515000</t>
  </si>
  <si>
    <t>5515100</t>
  </si>
  <si>
    <t>5515200</t>
  </si>
  <si>
    <t>5515300</t>
  </si>
  <si>
    <t>5515400</t>
  </si>
  <si>
    <t>5515500</t>
  </si>
  <si>
    <t>5515600</t>
  </si>
  <si>
    <t>5515700</t>
  </si>
  <si>
    <t>5515800</t>
  </si>
  <si>
    <t>5515900</t>
  </si>
  <si>
    <t>5516000</t>
  </si>
  <si>
    <t>5516100</t>
  </si>
  <si>
    <t>5516200</t>
  </si>
  <si>
    <t>5516300</t>
  </si>
  <si>
    <t>5516400</t>
  </si>
  <si>
    <t>5516500</t>
  </si>
  <si>
    <t>5516600</t>
  </si>
  <si>
    <t>5000212</t>
  </si>
  <si>
    <t>$AB$32</t>
  </si>
  <si>
    <t>5000312</t>
  </si>
  <si>
    <t>$AB$33</t>
  </si>
  <si>
    <t>5003112</t>
  </si>
  <si>
    <t>$AB$34</t>
  </si>
  <si>
    <t>5000412</t>
  </si>
  <si>
    <t>$AB$35</t>
  </si>
  <si>
    <t>(*)     I principi di compilazione per le quattro tipologie di gestione sono gli stessi indicati nelle istruzioni relative ai moduli 29A.1, 29A.2, 29A.3 e 29A.4.</t>
  </si>
  <si>
    <t xml:space="preserve">(**)   I principi di compilazione sono gli stessi indicati nelle istruzioni relative al modulo 29B. </t>
  </si>
  <si>
    <t xml:space="preserve">   - polizze emesse nell'esercizio (N) [come voce 992 Modulo 29 B]</t>
  </si>
  <si>
    <t xml:space="preserve">   - polizze emesse negli esercizi precedenti [come voce 993 Modulo 29 B]</t>
  </si>
  <si>
    <t>Proventi da investimenti (Conto economico voce 42)</t>
  </si>
  <si>
    <t>Prospetto 3.1a</t>
  </si>
  <si>
    <t>Prospetto 3.2a</t>
  </si>
  <si>
    <t>Oneri patrimoniali e finanziari (Conto economico voce 76) (*)</t>
  </si>
  <si>
    <t>Prospetto 3.1b</t>
  </si>
  <si>
    <t>5504200</t>
  </si>
  <si>
    <t>5504300</t>
  </si>
  <si>
    <t>5504400</t>
  </si>
  <si>
    <t>5504500</t>
  </si>
  <si>
    <t>5504600</t>
  </si>
  <si>
    <t>5504700</t>
  </si>
  <si>
    <t>5504800</t>
  </si>
  <si>
    <t>5504900</t>
  </si>
  <si>
    <t>5505000</t>
  </si>
  <si>
    <t>5505100</t>
  </si>
  <si>
    <t>5505200</t>
  </si>
  <si>
    <t>5505300</t>
  </si>
  <si>
    <t>5505400</t>
  </si>
  <si>
    <t>5505500</t>
  </si>
  <si>
    <t>5505600</t>
  </si>
  <si>
    <t>5505700</t>
  </si>
  <si>
    <t>5505800</t>
  </si>
  <si>
    <t>5505900</t>
  </si>
  <si>
    <t>5506000</t>
  </si>
  <si>
    <t>5506100</t>
  </si>
  <si>
    <t>5506200</t>
  </si>
  <si>
    <t>5506300</t>
  </si>
  <si>
    <t>5506400</t>
  </si>
  <si>
    <t>5506500</t>
  </si>
  <si>
    <t>5506600</t>
  </si>
  <si>
    <t>5506700</t>
  </si>
  <si>
    <t>5506800</t>
  </si>
  <si>
    <t>5506900</t>
  </si>
  <si>
    <t>5507000</t>
  </si>
  <si>
    <t>5507100</t>
  </si>
  <si>
    <t>5507200</t>
  </si>
  <si>
    <t>5507300</t>
  </si>
  <si>
    <t>5507400</t>
  </si>
  <si>
    <t>5507500</t>
  </si>
  <si>
    <t>5507600</t>
  </si>
  <si>
    <t>5507700</t>
  </si>
  <si>
    <t>5507800</t>
  </si>
  <si>
    <t>5507900</t>
  </si>
  <si>
    <t>5508000</t>
  </si>
  <si>
    <t>5508100</t>
  </si>
  <si>
    <t>5508200</t>
  </si>
  <si>
    <t>5508300</t>
  </si>
  <si>
    <t>5508400</t>
  </si>
  <si>
    <t>5508500</t>
  </si>
  <si>
    <t>5508600</t>
  </si>
  <si>
    <t>5508700</t>
  </si>
  <si>
    <t>5508800</t>
  </si>
  <si>
    <t>5508900</t>
  </si>
  <si>
    <t>5509000</t>
  </si>
  <si>
    <t>5509100</t>
  </si>
  <si>
    <t>5509200</t>
  </si>
  <si>
    <t>5509300</t>
  </si>
  <si>
    <t>5509400</t>
  </si>
  <si>
    <t>5509500</t>
  </si>
  <si>
    <t>5509600</t>
  </si>
  <si>
    <t>5509700</t>
  </si>
  <si>
    <t>5509800</t>
  </si>
  <si>
    <t>5509900</t>
  </si>
  <si>
    <t>5510000</t>
  </si>
  <si>
    <t>5510100</t>
  </si>
  <si>
    <t>$E$22</t>
  </si>
  <si>
    <t>5302900</t>
  </si>
  <si>
    <t>$E$23</t>
  </si>
  <si>
    <t>5303000</t>
  </si>
  <si>
    <t>$E$24</t>
  </si>
  <si>
    <t>5303100</t>
  </si>
  <si>
    <t>$G$10</t>
  </si>
  <si>
    <t>5303200</t>
  </si>
  <si>
    <t>5306600</t>
  </si>
  <si>
    <t>$K$15</t>
  </si>
  <si>
    <t>5306700</t>
  </si>
  <si>
    <t>$K$16</t>
  </si>
  <si>
    <t>5306800</t>
  </si>
  <si>
    <t>$K$17</t>
  </si>
  <si>
    <t>5306900</t>
  </si>
  <si>
    <t>$K$18</t>
  </si>
  <si>
    <t>5307000</t>
  </si>
  <si>
    <t>$K$19</t>
  </si>
  <si>
    <t>5307100</t>
  </si>
  <si>
    <t>$K$20</t>
  </si>
  <si>
    <t>5307200</t>
  </si>
  <si>
    <t>$K$21</t>
  </si>
  <si>
    <t>5307300</t>
  </si>
  <si>
    <t>$K$22</t>
  </si>
  <si>
    <t>5307400</t>
  </si>
  <si>
    <t>$K$23</t>
  </si>
  <si>
    <t>5307500</t>
  </si>
  <si>
    <t>$K$24</t>
  </si>
  <si>
    <t>5307600</t>
  </si>
  <si>
    <t>$M$10</t>
  </si>
  <si>
    <t>5307700</t>
  </si>
  <si>
    <t>$M$11</t>
  </si>
  <si>
    <t>5307800</t>
  </si>
  <si>
    <t>$M$12</t>
  </si>
  <si>
    <t>5307900</t>
  </si>
  <si>
    <t>$M$13</t>
  </si>
  <si>
    <t>5308000</t>
  </si>
  <si>
    <t>$M$14</t>
  </si>
  <si>
    <t>5308100</t>
  </si>
  <si>
    <t>$M$15</t>
  </si>
  <si>
    <t>5308200</t>
  </si>
  <si>
    <t>$M$16</t>
  </si>
  <si>
    <t>5308300</t>
  </si>
  <si>
    <t>$M$17</t>
  </si>
  <si>
    <t>5308400</t>
  </si>
  <si>
    <t>$M$18</t>
  </si>
  <si>
    <t>7110100</t>
  </si>
  <si>
    <t>7110200</t>
  </si>
  <si>
    <t>7110300</t>
  </si>
  <si>
    <t>7110400</t>
  </si>
  <si>
    <t>7110500</t>
  </si>
  <si>
    <t>7110600</t>
  </si>
  <si>
    <t>7110700</t>
  </si>
  <si>
    <t>7101200</t>
  </si>
  <si>
    <t>7101900</t>
  </si>
  <si>
    <t>5003117</t>
  </si>
  <si>
    <t>$X$54</t>
  </si>
  <si>
    <t>5000417</t>
  </si>
  <si>
    <t>$X$55</t>
  </si>
  <si>
    <t>5000517</t>
  </si>
  <si>
    <t>$X$56</t>
  </si>
  <si>
    <t>5000617</t>
  </si>
  <si>
    <t>$X$57</t>
  </si>
  <si>
    <t>5000717</t>
  </si>
  <si>
    <t>$X$58</t>
  </si>
  <si>
    <t>5000817</t>
  </si>
  <si>
    <t>$X$59</t>
  </si>
  <si>
    <t>5000917</t>
  </si>
  <si>
    <t>$X$60</t>
  </si>
  <si>
    <t>5001017</t>
  </si>
  <si>
    <t>$X$61</t>
  </si>
  <si>
    <t>5001117</t>
  </si>
  <si>
    <t>$X$62</t>
  </si>
  <si>
    <t>5001217</t>
  </si>
  <si>
    <t>$X$63</t>
  </si>
  <si>
    <t>5000118</t>
  </si>
  <si>
    <t>$AB$50</t>
  </si>
  <si>
    <t>5003218</t>
  </si>
  <si>
    <t>$AB$51</t>
  </si>
  <si>
    <t>5000218</t>
  </si>
  <si>
    <t>$AB$52</t>
  </si>
  <si>
    <t>5000318</t>
  </si>
  <si>
    <t>$AB$53</t>
  </si>
  <si>
    <t>3202905</t>
  </si>
  <si>
    <t>3203005</t>
  </si>
  <si>
    <t>3209005</t>
  </si>
  <si>
    <t>3209105</t>
  </si>
  <si>
    <t>3209905</t>
  </si>
  <si>
    <t>3320001</t>
  </si>
  <si>
    <t>3320002</t>
  </si>
  <si>
    <t>$F$10</t>
  </si>
  <si>
    <t>3320003</t>
  </si>
  <si>
    <t>3320004</t>
  </si>
  <si>
    <t>$H$10</t>
  </si>
  <si>
    <t>3320005</t>
  </si>
  <si>
    <t>3320102</t>
  </si>
  <si>
    <t>3320103</t>
  </si>
  <si>
    <t>3320104</t>
  </si>
  <si>
    <t>$H$11</t>
  </si>
  <si>
    <t>3320105</t>
  </si>
  <si>
    <t>3300101</t>
  </si>
  <si>
    <t>3300201</t>
  </si>
  <si>
    <t>3300301</t>
  </si>
  <si>
    <t>3300401</t>
  </si>
  <si>
    <t>3300501</t>
  </si>
  <si>
    <t>3300601</t>
  </si>
  <si>
    <t>3300801</t>
  </si>
  <si>
    <t>3300901</t>
  </si>
  <si>
    <t>3301001</t>
  </si>
  <si>
    <t>3301101</t>
  </si>
  <si>
    <t>3301201</t>
  </si>
  <si>
    <t>3301301</t>
  </si>
  <si>
    <t>3301401</t>
  </si>
  <si>
    <t>Altri danni ai beni</t>
  </si>
  <si>
    <t>R.C. autoveicoli terrestri</t>
  </si>
  <si>
    <t>R.C. aereomobili</t>
  </si>
  <si>
    <t>R.C. veicoli marittimi</t>
  </si>
  <si>
    <t>R.C. generale</t>
  </si>
  <si>
    <t>Credito</t>
  </si>
  <si>
    <t>Cauzione</t>
  </si>
  <si>
    <t>Perdite pecunarie</t>
  </si>
  <si>
    <t>Assistenza</t>
  </si>
  <si>
    <t>Margine di solvibilità disponibile (Prospetto margine voce 105)</t>
  </si>
  <si>
    <t xml:space="preserve">N° unità di rischio dell'esercizio (N) relative a: </t>
  </si>
  <si>
    <t>Rami 10+12</t>
  </si>
  <si>
    <t>CHIAVE</t>
  </si>
  <si>
    <t>Prospetto 3.2b</t>
  </si>
  <si>
    <t xml:space="preserve">Variazione delle riserve matematiche e delle altre riserve tecniche - classe C                                                            (Conto economico voci 54 + 57 + 60) </t>
  </si>
  <si>
    <t xml:space="preserve">(**)  di cui: </t>
  </si>
  <si>
    <t xml:space="preserve">(*)    di cui: </t>
  </si>
  <si>
    <t xml:space="preserve">  Rettifiche di valore sugli investimenti (Conto economico voce 74)     </t>
  </si>
  <si>
    <t>voce 50 = voci (46+47-48+49)</t>
  </si>
  <si>
    <t>voce 59 = voci (55+56-57+58)</t>
  </si>
  <si>
    <t>- Totale azioni preferenziali cumulative e passività subordinate (Prospetto margine voce 66)</t>
  </si>
  <si>
    <t>- Totale elementi B (Prospetto margine voce 79)</t>
  </si>
  <si>
    <t>Disponibilità liquide (voce 90)</t>
  </si>
  <si>
    <t xml:space="preserve">   Altri proventi tecnici (allegato 1 al modulo 17 voce 87)</t>
  </si>
  <si>
    <t xml:space="preserve">   Altri oneri tecnici (allegato 1 al modulo 17 voce 88)</t>
  </si>
  <si>
    <t>5301800</t>
  </si>
  <si>
    <t>- Totale elementi B (Prospetto margine voce 102)</t>
  </si>
  <si>
    <t>Riserve matematiche  (Stato Patrimoniale voce 118)</t>
  </si>
  <si>
    <t>(*)    Deve coincidere con la voce 1 dell'Allegato 3</t>
  </si>
  <si>
    <t xml:space="preserve">(**) di cui: Risultato del conto tecnico del lavoro ceduto - portafoglio diretto italiano (Allegato 26 voce 20)     </t>
  </si>
  <si>
    <t>Indebitamento finanziario (Stato Patrimoniale voci 111+141+142+143+144) (*)</t>
  </si>
  <si>
    <t>Totale investimenti (Stato Patrimoniale voci 54) (*)</t>
  </si>
  <si>
    <t>Investimenti (Stato Patrimoniale voce 54)  (*)</t>
  </si>
  <si>
    <t xml:space="preserve">di cui: Obbligazioni emesse da imprese del gruppo e altre partecipate </t>
  </si>
  <si>
    <t>3302902</t>
  </si>
  <si>
    <t>$F$48</t>
  </si>
  <si>
    <t>3303002</t>
  </si>
  <si>
    <t>$F$49</t>
  </si>
  <si>
    <t>3309002</t>
  </si>
  <si>
    <t>$F$50</t>
  </si>
  <si>
    <t>3309102</t>
  </si>
  <si>
    <t>$F$51</t>
  </si>
  <si>
    <t>3309902</t>
  </si>
  <si>
    <t>$F$52</t>
  </si>
  <si>
    <t>3420001</t>
  </si>
  <si>
    <t>3420002</t>
  </si>
  <si>
    <t>3420003</t>
  </si>
  <si>
    <t>3420004</t>
  </si>
  <si>
    <t>3420005</t>
  </si>
  <si>
    <t>3420102</t>
  </si>
  <si>
    <t>3420103</t>
  </si>
  <si>
    <t>3420104</t>
  </si>
  <si>
    <t>3420105</t>
  </si>
  <si>
    <t>3400101</t>
  </si>
  <si>
    <t>3400201</t>
  </si>
  <si>
    <t>3400301</t>
  </si>
  <si>
    <t>3400401</t>
  </si>
  <si>
    <t>3400501</t>
  </si>
  <si>
    <t>3400601</t>
  </si>
  <si>
    <t>3400801</t>
  </si>
  <si>
    <t>3400901</t>
  </si>
  <si>
    <t>3401001</t>
  </si>
  <si>
    <t>3401101</t>
  </si>
  <si>
    <t>3401201</t>
  </si>
  <si>
    <t>3401301</t>
  </si>
  <si>
    <t>3401401</t>
  </si>
  <si>
    <t>3401501</t>
  </si>
  <si>
    <t>3401601</t>
  </si>
  <si>
    <t>3401701</t>
  </si>
  <si>
    <t>3401801</t>
  </si>
  <si>
    <t>3401901</t>
  </si>
  <si>
    <t>3402001</t>
  </si>
  <si>
    <t>3402101</t>
  </si>
  <si>
    <t>3402201</t>
  </si>
  <si>
    <t>3402301</t>
  </si>
  <si>
    <t>3402401</t>
  </si>
  <si>
    <t>3402501</t>
  </si>
  <si>
    <t>3402601</t>
  </si>
  <si>
    <t>3402701</t>
  </si>
  <si>
    <t>3402801</t>
  </si>
  <si>
    <t>3402901</t>
  </si>
  <si>
    <t>Sinistri in entrata nell'esercizio</t>
  </si>
  <si>
    <t xml:space="preserve">Sinistri pagati nell'esercizio </t>
  </si>
  <si>
    <t xml:space="preserve">Sinistri a riserva all'inizio dell'esercizio al netto delle stime per sinistri tardivi </t>
  </si>
  <si>
    <t>Riserva residua alla fine dell'esercizio</t>
  </si>
  <si>
    <t>A titolo definitivo</t>
  </si>
  <si>
    <t>A titolo parziale</t>
  </si>
  <si>
    <t>voce 64 = voci (60+61-62+63)</t>
  </si>
  <si>
    <t>voce 5 = voci (1+2-3+4)</t>
  </si>
  <si>
    <t>voce 10 = voci (6+7-8+9)</t>
  </si>
  <si>
    <t>voce 15 = voci (11+12-13+14)</t>
  </si>
  <si>
    <t>Riserva finale al netto  della stima per sinistri tardivi                (r14)</t>
  </si>
  <si>
    <t>Riserva finale stimata per sinistri tardivi                              (r15)</t>
  </si>
  <si>
    <t>Totale sinistri pagati nell'esercizio                      (j)</t>
  </si>
  <si>
    <t>Riserva finale al netto  della stima per sinistri tardivi                              (r14)</t>
  </si>
  <si>
    <t>Riserva finale stimata per sinistri tardivi                                               (r15)</t>
  </si>
  <si>
    <t>Sinistri pagati parzialmente        (R7)</t>
  </si>
  <si>
    <t>Sinistri non movimentati nell'esercizio                (R8)</t>
  </si>
  <si>
    <t>2004900</t>
  </si>
  <si>
    <t>$E$69</t>
  </si>
  <si>
    <t>2005000</t>
  </si>
  <si>
    <t>2005100</t>
  </si>
  <si>
    <t>$E$75</t>
  </si>
  <si>
    <t>2005200</t>
  </si>
  <si>
    <t>2005300</t>
  </si>
  <si>
    <t>$E$80</t>
  </si>
  <si>
    <t>$E$86</t>
  </si>
  <si>
    <t>$E$89</t>
  </si>
  <si>
    <t>$E$95</t>
  </si>
  <si>
    <t xml:space="preserve">Per le imprese che esercitano congiuntamente i rami danni e vita dovrà essere riportata la voce corrispondente </t>
  </si>
  <si>
    <t>dell'All.1 alla Nota integrativa</t>
  </si>
  <si>
    <t>Prospetto 1</t>
  </si>
  <si>
    <t>Prospetto 2</t>
  </si>
  <si>
    <t xml:space="preserve">RAMI VITA - Esercizio  </t>
  </si>
  <si>
    <t>Riserve patrimoniali (Stato Patrimoniale voci da 102 a 107) (*)</t>
  </si>
  <si>
    <t>Riserve tecniche (Stato Patrimoniale voce 123) (*)</t>
  </si>
  <si>
    <t>Riserve tecniche allorchè il rischio dell'investimento è sopportato dagli assicurati e riserve derivanti dalla gestione dei fondi pensione (Stato Patrimoniale voce 127) (*)</t>
  </si>
  <si>
    <t>Riserve relative a contratti le cui prestazioni sono connesse con fondi di investimento e indici di mercato (Stato Patrimoniale voce 125) (*)</t>
  </si>
  <si>
    <t>Riserve derivanti dalla gestione di fondi pensione (Stato Patrimoniale voce 126) (*)</t>
  </si>
  <si>
    <t xml:space="preserve">A  </t>
  </si>
  <si>
    <t xml:space="preserve">B  </t>
  </si>
  <si>
    <t xml:space="preserve">C   </t>
  </si>
  <si>
    <t>Totale investimenti</t>
  </si>
  <si>
    <t xml:space="preserve">(A + B + C)  </t>
  </si>
  <si>
    <t>Premi lordi contabilizzati (Conto economico voce 30)</t>
  </si>
  <si>
    <t>5000701</t>
  </si>
  <si>
    <t>$H$18</t>
  </si>
  <si>
    <t>5000801</t>
  </si>
  <si>
    <t>$H$19</t>
  </si>
  <si>
    <t>5000901</t>
  </si>
  <si>
    <t>$H$20</t>
  </si>
  <si>
    <t>5001001</t>
  </si>
  <si>
    <t>$H$21</t>
  </si>
  <si>
    <t>5001101</t>
  </si>
  <si>
    <t>$H$22</t>
  </si>
  <si>
    <t>5001201</t>
  </si>
  <si>
    <t>$H$23</t>
  </si>
  <si>
    <t>5000102</t>
  </si>
  <si>
    <t>$L$10</t>
  </si>
  <si>
    <t>5003202</t>
  </si>
  <si>
    <t>$L$11</t>
  </si>
  <si>
    <t>5000202</t>
  </si>
  <si>
    <t>$L$12</t>
  </si>
  <si>
    <t>5000302</t>
  </si>
  <si>
    <t>$L$13</t>
  </si>
  <si>
    <t>5003102</t>
  </si>
  <si>
    <t>$L$14</t>
  </si>
  <si>
    <t>5000402</t>
  </si>
  <si>
    <t>$L$15</t>
  </si>
  <si>
    <t>5000502</t>
  </si>
  <si>
    <t>$L$16</t>
  </si>
  <si>
    <t>5000602</t>
  </si>
  <si>
    <t>$L$17</t>
  </si>
  <si>
    <t>5000702</t>
  </si>
  <si>
    <t>$L$18</t>
  </si>
  <si>
    <t>5000802</t>
  </si>
  <si>
    <t>$L$19</t>
  </si>
  <si>
    <t>5000902</t>
  </si>
  <si>
    <t>$L$20</t>
  </si>
  <si>
    <t>5001002</t>
  </si>
  <si>
    <t>$L$21</t>
  </si>
  <si>
    <t>5001102</t>
  </si>
  <si>
    <t>$L$22</t>
  </si>
  <si>
    <t>5001202</t>
  </si>
  <si>
    <t>$L$23</t>
  </si>
  <si>
    <t>5000103</t>
  </si>
  <si>
    <t>$P$10</t>
  </si>
  <si>
    <t>5003203</t>
  </si>
  <si>
    <t>$P$11</t>
  </si>
  <si>
    <t>5000203</t>
  </si>
  <si>
    <t>$P$12</t>
  </si>
  <si>
    <t>5000303</t>
  </si>
  <si>
    <t>$P$13</t>
  </si>
  <si>
    <t>5003103</t>
  </si>
  <si>
    <t>$P$14</t>
  </si>
  <si>
    <t>5000403</t>
  </si>
  <si>
    <t>$P$15</t>
  </si>
  <si>
    <t>5000503</t>
  </si>
  <si>
    <t>$P$16</t>
  </si>
  <si>
    <t>5000603</t>
  </si>
  <si>
    <t>$P$17</t>
  </si>
  <si>
    <t>5000703</t>
  </si>
  <si>
    <t>$P$18</t>
  </si>
  <si>
    <t>5000803</t>
  </si>
  <si>
    <t>$P$19</t>
  </si>
  <si>
    <t>5000903</t>
  </si>
  <si>
    <t>$P$20</t>
  </si>
  <si>
    <t>5001003</t>
  </si>
  <si>
    <t>$P$21</t>
  </si>
  <si>
    <t>5001103</t>
  </si>
  <si>
    <t>$P$22</t>
  </si>
  <si>
    <t>5001203</t>
  </si>
  <si>
    <t>$P$23</t>
  </si>
  <si>
    <t>5000104</t>
  </si>
  <si>
    <t>$T$10</t>
  </si>
  <si>
    <t>di cui (**):</t>
  </si>
  <si>
    <t>3101104</t>
  </si>
  <si>
    <t>$F$21</t>
  </si>
  <si>
    <t>3101204</t>
  </si>
  <si>
    <t>$F$22</t>
  </si>
  <si>
    <t>5000904</t>
  </si>
  <si>
    <t>$T$20</t>
  </si>
  <si>
    <t>5001004</t>
  </si>
  <si>
    <t>$T$21</t>
  </si>
  <si>
    <t>5001104</t>
  </si>
  <si>
    <t>$T$22</t>
  </si>
  <si>
    <t>5001204</t>
  </si>
  <si>
    <t>$T$23</t>
  </si>
  <si>
    <t>5000105</t>
  </si>
  <si>
    <t>$X$10</t>
  </si>
  <si>
    <t>5003205</t>
  </si>
  <si>
    <t>$X$11</t>
  </si>
  <si>
    <t>5000205</t>
  </si>
  <si>
    <t>$X$12</t>
  </si>
  <si>
    <t>5000305</t>
  </si>
  <si>
    <t>$X$13</t>
  </si>
  <si>
    <t>5003105</t>
  </si>
  <si>
    <t>$X$14</t>
  </si>
  <si>
    <t>5000405</t>
  </si>
  <si>
    <t>$X$15</t>
  </si>
  <si>
    <t>5311400</t>
  </si>
  <si>
    <t>$Q$18</t>
  </si>
  <si>
    <t>5311500</t>
  </si>
  <si>
    <t>$Q$19</t>
  </si>
  <si>
    <t>5311600</t>
  </si>
  <si>
    <t>$Q$20</t>
  </si>
  <si>
    <t>5311700</t>
  </si>
  <si>
    <t>$Q$21</t>
  </si>
  <si>
    <t>5311800</t>
  </si>
  <si>
    <t>$Q$22</t>
  </si>
  <si>
    <t>5311900</t>
  </si>
  <si>
    <t>$Q$23</t>
  </si>
  <si>
    <t>5312000</t>
  </si>
  <si>
    <t>$Q$24</t>
  </si>
  <si>
    <t>5312100</t>
  </si>
  <si>
    <t>$S$10</t>
  </si>
  <si>
    <t>5312200</t>
  </si>
  <si>
    <t>$S$11</t>
  </si>
  <si>
    <t>5312300</t>
  </si>
  <si>
    <t>$S$12</t>
  </si>
  <si>
    <t>5312400</t>
  </si>
  <si>
    <t>$S$13</t>
  </si>
  <si>
    <t>5312500</t>
  </si>
  <si>
    <t>$S$14</t>
  </si>
  <si>
    <t>5312600</t>
  </si>
  <si>
    <t>$S$15</t>
  </si>
  <si>
    <t>5312700</t>
  </si>
  <si>
    <t>$S$16</t>
  </si>
  <si>
    <t>5312800</t>
  </si>
  <si>
    <t>$S$17</t>
  </si>
  <si>
    <t>5312900</t>
  </si>
  <si>
    <t>$S$18</t>
  </si>
  <si>
    <t xml:space="preserve"> </t>
  </si>
  <si>
    <t>Variazione delle riserve tecniche diverse (+ o -) (1)  ...................................................................................................................................................................</t>
  </si>
  <si>
    <t>5313000</t>
  </si>
  <si>
    <t>$S$19</t>
  </si>
  <si>
    <t>5313100</t>
  </si>
  <si>
    <t>$S$20</t>
  </si>
  <si>
    <t>2001800</t>
  </si>
  <si>
    <t>2004300</t>
  </si>
  <si>
    <t>2004400</t>
  </si>
  <si>
    <t>2001900</t>
  </si>
  <si>
    <t>2002000</t>
  </si>
  <si>
    <t>2002100</t>
  </si>
  <si>
    <t>3202405</t>
  </si>
  <si>
    <t>3202505</t>
  </si>
  <si>
    <t>3202605</t>
  </si>
  <si>
    <t>3202705</t>
  </si>
  <si>
    <t>3202805</t>
  </si>
  <si>
    <t>3103101</t>
  </si>
  <si>
    <t>$C$44</t>
  </si>
  <si>
    <t>prospetto 3.1a'!$C$44</t>
  </si>
  <si>
    <t>3103102</t>
  </si>
  <si>
    <t>prospetto 3.1a'!$D$44</t>
  </si>
  <si>
    <t>$D$44</t>
  </si>
  <si>
    <t>3103103</t>
  </si>
  <si>
    <t>prospetto 3.1a'!$E$44</t>
  </si>
  <si>
    <t>3103104</t>
  </si>
  <si>
    <t>prospetto 3.1a'!$F$44</t>
  </si>
  <si>
    <t>3103105</t>
  </si>
  <si>
    <t>prospetto 3.1a'!$G$44</t>
  </si>
  <si>
    <t>3203101</t>
  </si>
  <si>
    <t>prospetto 3.2a'!$C$44</t>
  </si>
  <si>
    <t>3203102</t>
  </si>
  <si>
    <t>prospetto 3.2a'!$D$44</t>
  </si>
  <si>
    <t>3203103</t>
  </si>
  <si>
    <t>prospetto 3.2a'!$E$44</t>
  </si>
  <si>
    <t>3203104</t>
  </si>
  <si>
    <t>prospetto 3.2a'!$F$44</t>
  </si>
  <si>
    <t>3203105</t>
  </si>
  <si>
    <t>prospetto 3.2a'!$G$44</t>
  </si>
  <si>
    <t>3303101</t>
  </si>
  <si>
    <t>$E$53</t>
  </si>
  <si>
    <t>prospetto 3.1b'!$E$53</t>
  </si>
  <si>
    <t>3303102</t>
  </si>
  <si>
    <t>prospetto 3.1b'!$F$53</t>
  </si>
  <si>
    <t>$F$53</t>
  </si>
  <si>
    <t>3403101</t>
  </si>
  <si>
    <t>prospetto 3.2b'!$E$53</t>
  </si>
  <si>
    <t>3403102</t>
  </si>
  <si>
    <t>prospetto 3.2b'!$F$512</t>
  </si>
  <si>
    <t>prospetto 3.2b'!$F$53</t>
  </si>
  <si>
    <t>Elenco delle compagnie nell'area download del sito dell'IVASS</t>
  </si>
  <si>
    <r>
      <t xml:space="preserve">A) Riserva indisponibile pari all'ammontare della differenza tra i valori iscritti in bilancio dei titoli di debito emessi o garantiti da Stati dell'UE compresi nella classe C.III dello Stato Patrimoniale Attivo per i quali è esercitata la facoltà di cui all'art. 4, comma 1, del Regolamento ISVAP n. 43 del 12 luglio 2012 ed i relativi valori desumibili dall'andamento dei mercati al 31 dicembre </t>
    </r>
    <r>
      <rPr>
        <b/>
        <sz val="8"/>
        <color rgb="FFFF0000"/>
        <rFont val="Times New Roman"/>
        <family val="1"/>
      </rPr>
      <t xml:space="preserve">2015 </t>
    </r>
    <r>
      <rPr>
        <sz val="8"/>
        <color indexed="8"/>
        <rFont val="Times New Roman"/>
        <family val="1"/>
      </rPr>
      <t>(Regolamento ISVAP n. 43, art. 5)</t>
    </r>
  </si>
  <si>
    <r>
      <t xml:space="preserve">B) Titoli di debito emessi o garantiti da Stati dell'UE non destinati a permanere durevolmente nel proprio patrimonio compresi nella classe C.III dello Stato Patrimoniale Attivo  per i quali l'impresa si è avvalsa della facoltà concessa dall'art. 4, comma 1, del Regolamento ISVAP n. 43  di valutarli all'ultimo valore approvato, ovvero, per i titoli non presenti nel portafoglio a tale data, al costo d'acquisizione, salvo perdite di carattere durevole, rispetto al valore desumibile dall'andamento dei mercati al 31 dicembre </t>
    </r>
    <r>
      <rPr>
        <b/>
        <sz val="8"/>
        <color rgb="FFFF0000"/>
        <rFont val="Times New Roman"/>
        <family val="1"/>
      </rPr>
      <t>2015</t>
    </r>
    <r>
      <rPr>
        <sz val="8"/>
        <color indexed="8"/>
        <rFont val="Times New Roman"/>
        <family val="1"/>
      </rPr>
      <t>.</t>
    </r>
  </si>
  <si>
    <r>
      <t xml:space="preserve">Valori di realizzazione desumibili
dall'andamento dei mercati
al 31 dicembre </t>
    </r>
    <r>
      <rPr>
        <b/>
        <sz val="10"/>
        <color rgb="FFFF0000"/>
        <rFont val="Times New Roman"/>
        <family val="1"/>
      </rPr>
      <t>2015</t>
    </r>
  </si>
  <si>
    <r>
      <t>L'impresa si è avvalsa della facoltà prevista dal Regolamento ISVAP n. 43 del 12 luglio 2012 (art. 4, comma 1),  che ha dato attuazione alle disposizioni del decreto legge 29 dicembre 2011, n. 216 convertito con la legge 24 febbraio 2012, n. 14 (che ha modificato il decreto legge 29 novembre 2008 convertito con la legge 28 gennaio 2009, n. 2), di valutare i titoli di debito emessi o garantiti da Stati dell'UE compresi nella classe C.III dello Stato Patrimoniale Attivo, non destinati a permanere durevolmente nel proprio patrimonio, all'ultimo valore approvato ai sensi del Regolamento ISVAP n. 22 del 4 aprile 2008, ovvero, per i titoli non presenti in portafoglio a tale data, al costo d'acquisizione, salvo perdite di carattere durevole, rispetto alla data del 31 dicembre</t>
    </r>
    <r>
      <rPr>
        <sz val="8.5"/>
        <color rgb="FFFF0000"/>
        <rFont val="Times New Roman"/>
        <family val="1"/>
      </rPr>
      <t xml:space="preserve"> </t>
    </r>
    <r>
      <rPr>
        <b/>
        <sz val="8.5"/>
        <color rgb="FFFF0000"/>
        <rFont val="Times New Roman"/>
        <family val="1"/>
      </rPr>
      <t>2015</t>
    </r>
    <r>
      <rPr>
        <sz val="8.5"/>
        <color indexed="8"/>
        <rFont val="Times New Roman"/>
        <family val="1"/>
      </rPr>
      <t xml:space="preserve"> (indicare SI=1 NO=0).</t>
    </r>
  </si>
  <si>
    <r>
      <t xml:space="preserve">L'impresa si è avvalsa della facoltà prevista dal Regolamento ISVAP n. 43 del 12 luglio 2012 (art. 4, comma 1),  che ha dato attuazione alle disposizioni del decreto legge 29 dicembre 2011, n. 216 convertito con la legge 24 febbraio 2012, n. 14 (che ha modificato il decreto legge 29 novembre 2008 convertito con la legge 28 gennaio 2009, n. 2), di valutare i titoli di debito emessi o garantiti da Stati dell'UE compresi nella classe C.III dello Stato Patrimoniale Attivo, non destinati a permanere durevolmente nel proprio patrimonio, all'ultimo valore approvato ai sensi del Regolamento ISVAP n. 22 del 4 aprile 2008, ovvero, per i titoli non presenti in portafoglio a tale data, al costo d'acquisizione, salvo perdite di carattere durevole, rispetto alla data del 31 dicembre </t>
    </r>
    <r>
      <rPr>
        <sz val="8"/>
        <rFont val="Times New Roman"/>
        <family val="1"/>
      </rPr>
      <t>2015</t>
    </r>
    <r>
      <rPr>
        <sz val="8"/>
        <color indexed="8"/>
        <rFont val="Times New Roman"/>
        <family val="1"/>
      </rPr>
      <t xml:space="preserve"> (indicare SI=1 NO=0).</t>
    </r>
  </si>
  <si>
    <r>
      <t>A) Riserva indisponibile pari all'ammontare della differenza tra i valori iscritti in bilancio dei titoli di debito emessi o garantiti da Stati dell'UE compresi nella classe C.III dello Stato Patrimoniale Attivo per i quali è esercitata la facoltà di cui all'art. 4, comma 1, del Regolamento ISVAP n. 43 del 12 luglio 2012 ed i relativi valori desumibili dall'andamento dei mercati al 31 dicembre</t>
    </r>
    <r>
      <rPr>
        <b/>
        <sz val="8"/>
        <color indexed="8"/>
        <rFont val="Times New Roman"/>
        <family val="1"/>
      </rPr>
      <t xml:space="preserve"> </t>
    </r>
    <r>
      <rPr>
        <sz val="8"/>
        <rFont val="Times New Roman"/>
        <family val="1"/>
      </rPr>
      <t>2015</t>
    </r>
    <r>
      <rPr>
        <b/>
        <sz val="8"/>
        <color indexed="8"/>
        <rFont val="Times New Roman"/>
        <family val="1"/>
      </rPr>
      <t xml:space="preserve"> </t>
    </r>
    <r>
      <rPr>
        <sz val="8"/>
        <color indexed="8"/>
        <rFont val="Times New Roman"/>
        <family val="1"/>
      </rPr>
      <t>(Regolamento ISVAP n. 43, art. 5)</t>
    </r>
  </si>
  <si>
    <r>
      <t xml:space="preserve">B) Titoli di debito emessi o garantiti da Stati dell'UE non destinati a permanere durevolmente nel proprio patrimonio compresi nella classe C.III dello Stato Patrimoniale Attivo  per i quali l'impresa si è avvalsa della facoltà concessa dall'art. 4, comma 1, del Regolamento ISVAP n. 43  di valutarli all'ultimo valore approvato, ovvero, per i titoli non presenti nel portafoglio a tale data, al costo d'acquisizione, salvo perdite di carattere durevole, rispetto al valore desumibile dall'andamento dei mercati al 31 dicembre </t>
    </r>
    <r>
      <rPr>
        <sz val="8"/>
        <rFont val="Times New Roman"/>
        <family val="1"/>
      </rPr>
      <t>2015.</t>
    </r>
  </si>
  <si>
    <r>
      <t xml:space="preserve">Valori di realizzazione
desumibilidall'andamento dei mercati
al 31 dicembre </t>
    </r>
    <r>
      <rPr>
        <sz val="8"/>
        <rFont val="Times New Roman"/>
        <family val="1"/>
      </rPr>
      <t>2015</t>
    </r>
  </si>
  <si>
    <t>Allegato 1 alla Nota integrativa)</t>
  </si>
  <si>
    <t xml:space="preserve">(o Allegato 2 alla Nota integrativa). </t>
  </si>
  <si>
    <t>Allegato 7</t>
  </si>
  <si>
    <t>Allegato 7 - Prospetto 1</t>
  </si>
  <si>
    <t>Allegato 7 - Prospetto 2</t>
  </si>
  <si>
    <t>Allegato 7 - Prospetto 4.1</t>
  </si>
  <si>
    <t>Allegato 7 - Prospetto 4.2</t>
  </si>
  <si>
    <t>Allegato 7 - Prospetto 5</t>
  </si>
  <si>
    <t>Allegato 7 - Prospetto 5.1 (rami 10+12)</t>
  </si>
  <si>
    <t>Allegato 7 - Prospetto 5.2 (rami 10+12)</t>
  </si>
  <si>
    <t>Allegato 7 - Prospetto 5.3a (rami 10+12)</t>
  </si>
  <si>
    <t>Allegato 7 - Prospetto 5.3b (rami 10+12)</t>
  </si>
  <si>
    <t>Allegato 7 - Prospetto 6</t>
  </si>
  <si>
    <t>(SEZ. 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</si>
</sst>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
    <numFmt numFmtId="165" formatCode="\ \ 0"/>
    <numFmt numFmtId="166" formatCode="\ 0"/>
    <numFmt numFmtId="167" formatCode="\ \ \ 0"/>
    <numFmt numFmtId="168" formatCode="00"/>
    <numFmt numFmtId="169" formatCode="yyyymmdd"/>
    <numFmt numFmtId="170" formatCode="h\.mm"/>
    <numFmt numFmtId="171" formatCode="#,##0;[Red]\(#,##0\)"/>
  </numFmts>
  <fonts count="53" x14ac:knownFonts="1">
    <font>
      <sz val="10"/>
      <name val="Arial"/>
    </font>
    <font>
      <sz val="11"/>
      <color theme="1"/>
      <name val="Calibri"/>
      <family val="2"/>
      <scheme val="minor"/>
    </font>
    <font>
      <sz val="11"/>
      <color theme="1"/>
      <name val="Calibri"/>
      <family val="2"/>
      <scheme val="minor"/>
    </font>
    <font>
      <sz val="11"/>
      <color indexed="8"/>
      <name val="Calibri"/>
      <family val="2"/>
    </font>
    <font>
      <sz val="10"/>
      <name val="MS Sans Serif"/>
      <family val="2"/>
    </font>
    <font>
      <sz val="12"/>
      <name val="Times New Roman"/>
      <family val="1"/>
    </font>
    <font>
      <sz val="10"/>
      <name val="Helv"/>
    </font>
    <font>
      <b/>
      <i/>
      <sz val="12"/>
      <name val="Times New Roman"/>
      <family val="1"/>
    </font>
    <font>
      <b/>
      <sz val="12"/>
      <name val="Times New Roman"/>
      <family val="1"/>
    </font>
    <font>
      <sz val="8"/>
      <name val="Arial"/>
      <family val="2"/>
    </font>
    <font>
      <sz val="10"/>
      <name val="Arial"/>
      <family val="2"/>
    </font>
    <font>
      <sz val="10"/>
      <color indexed="8"/>
      <name val="Arial"/>
      <family val="2"/>
    </font>
    <font>
      <sz val="10"/>
      <color indexed="8"/>
      <name val="Times New Roman"/>
      <family val="1"/>
    </font>
    <font>
      <sz val="12"/>
      <color indexed="8"/>
      <name val="Times New Roman"/>
      <family val="1"/>
    </font>
    <font>
      <sz val="9"/>
      <color indexed="8"/>
      <name val="Times New Roman"/>
      <family val="1"/>
    </font>
    <font>
      <sz val="8"/>
      <color indexed="8"/>
      <name val="Times New Roman"/>
      <family val="1"/>
    </font>
    <font>
      <sz val="10"/>
      <color indexed="8"/>
      <name val="MS Sans Serif"/>
      <family val="2"/>
    </font>
    <font>
      <i/>
      <sz val="8"/>
      <color indexed="8"/>
      <name val="Times New Roman"/>
      <family val="1"/>
    </font>
    <font>
      <sz val="6"/>
      <color indexed="8"/>
      <name val="Times New Roman"/>
      <family val="1"/>
    </font>
    <font>
      <b/>
      <sz val="9"/>
      <color indexed="8"/>
      <name val="Times New Roman"/>
      <family val="1"/>
    </font>
    <font>
      <b/>
      <sz val="8"/>
      <color indexed="8"/>
      <name val="Times New Roman"/>
      <family val="1"/>
    </font>
    <font>
      <sz val="7"/>
      <color indexed="8"/>
      <name val="Times New Roman"/>
      <family val="1"/>
    </font>
    <font>
      <b/>
      <sz val="10"/>
      <color indexed="8"/>
      <name val="Times New Roman"/>
      <family val="1"/>
    </font>
    <font>
      <sz val="8.5"/>
      <color indexed="8"/>
      <name val="Times New Roman"/>
      <family val="1"/>
    </font>
    <font>
      <i/>
      <sz val="10"/>
      <color indexed="8"/>
      <name val="Times New Roman"/>
      <family val="1"/>
    </font>
    <font>
      <sz val="10"/>
      <color indexed="8"/>
      <name val="Helv"/>
    </font>
    <font>
      <sz val="9"/>
      <color indexed="8"/>
      <name val="MS Sans Serif"/>
      <family val="2"/>
    </font>
    <font>
      <b/>
      <sz val="12"/>
      <color indexed="8"/>
      <name val="Times New Roman"/>
      <family val="1"/>
    </font>
    <font>
      <sz val="8"/>
      <name val="Arial"/>
      <family val="2"/>
    </font>
    <font>
      <sz val="8"/>
      <name val="Times New Roman"/>
      <family val="1"/>
    </font>
    <font>
      <u/>
      <sz val="10"/>
      <color indexed="12"/>
      <name val="Arial"/>
      <family val="2"/>
    </font>
    <font>
      <b/>
      <sz val="7"/>
      <color indexed="8"/>
      <name val="Times New Roman"/>
      <family val="1"/>
    </font>
    <font>
      <sz val="11"/>
      <color indexed="8"/>
      <name val="Times New Roman"/>
      <family val="1"/>
    </font>
    <font>
      <u/>
      <sz val="10"/>
      <color indexed="8"/>
      <name val="Times New Roman"/>
      <family val="1"/>
    </font>
    <font>
      <sz val="10"/>
      <name val="Times New Roman"/>
      <family val="1"/>
    </font>
    <font>
      <sz val="10"/>
      <color rgb="FF000000"/>
      <name val="Arial"/>
      <family val="2"/>
    </font>
    <font>
      <strike/>
      <sz val="10"/>
      <color indexed="8"/>
      <name val="Times New Roman"/>
      <family val="1"/>
    </font>
    <font>
      <strike/>
      <sz val="12"/>
      <color indexed="8"/>
      <name val="Times New Roman"/>
      <family val="1"/>
    </font>
    <font>
      <strike/>
      <sz val="8.5"/>
      <color indexed="8"/>
      <name val="Times New Roman"/>
      <family val="1"/>
    </font>
    <font>
      <b/>
      <sz val="10"/>
      <color rgb="FFFF0000"/>
      <name val="Times New Roman"/>
      <family val="1"/>
    </font>
    <font>
      <sz val="10"/>
      <color indexed="8"/>
      <name val="Cambria"/>
      <family val="1"/>
    </font>
    <font>
      <sz val="7"/>
      <color indexed="8"/>
      <name val="Cambria"/>
      <family val="1"/>
    </font>
    <font>
      <u/>
      <sz val="12"/>
      <color indexed="8"/>
      <name val="Times New Roman"/>
      <family val="1"/>
    </font>
    <font>
      <b/>
      <sz val="8.5"/>
      <color rgb="FFFF0000"/>
      <name val="Times New Roman"/>
      <family val="1"/>
    </font>
    <font>
      <b/>
      <sz val="8"/>
      <color rgb="FFFF0000"/>
      <name val="Times New Roman"/>
      <family val="1"/>
    </font>
    <font>
      <sz val="8.5"/>
      <color rgb="FFFF0000"/>
      <name val="Times New Roman"/>
      <family val="1"/>
    </font>
    <font>
      <sz val="8"/>
      <color indexed="8"/>
      <name val="Arial"/>
      <family val="2"/>
    </font>
    <font>
      <u/>
      <sz val="8"/>
      <color indexed="8"/>
      <name val="Times New Roman"/>
      <family val="1"/>
    </font>
    <font>
      <sz val="7"/>
      <name val="Times New Roman"/>
      <family val="1"/>
    </font>
    <font>
      <b/>
      <sz val="10"/>
      <name val="Times New Roman"/>
      <family val="1"/>
    </font>
    <font>
      <sz val="11"/>
      <name val="Times New Roman"/>
      <family val="1"/>
    </font>
    <font>
      <u/>
      <sz val="10"/>
      <color indexed="12"/>
      <name val="Times New Roman"/>
      <family val="1"/>
    </font>
    <font>
      <b/>
      <sz val="9"/>
      <color indexed="8"/>
      <name val="Cambria"/>
      <family val="1"/>
    </font>
  </fonts>
  <fills count="4">
    <fill>
      <patternFill patternType="none"/>
    </fill>
    <fill>
      <patternFill patternType="gray125"/>
    </fill>
    <fill>
      <patternFill patternType="mediumGray">
        <bgColor indexed="43"/>
      </patternFill>
    </fill>
    <fill>
      <patternFill patternType="solid">
        <fgColor indexed="9"/>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bottom style="hair">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dotted">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dotted">
        <color indexed="64"/>
      </bottom>
      <diagonal/>
    </border>
    <border>
      <left/>
      <right style="hair">
        <color indexed="64"/>
      </right>
      <top/>
      <bottom/>
      <diagonal/>
    </border>
    <border>
      <left/>
      <right style="hair">
        <color indexed="64"/>
      </right>
      <top/>
      <bottom style="hair">
        <color indexed="64"/>
      </bottom>
      <diagonal/>
    </border>
    <border>
      <left/>
      <right/>
      <top style="thin">
        <color indexed="64"/>
      </top>
      <bottom style="dotted">
        <color indexed="64"/>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bottom style="dotted">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dotted">
        <color indexed="64"/>
      </bottom>
      <diagonal/>
    </border>
    <border>
      <left style="thin">
        <color indexed="64"/>
      </left>
      <right/>
      <top/>
      <bottom style="medium">
        <color indexed="64"/>
      </bottom>
      <diagonal/>
    </border>
    <border>
      <left style="thin">
        <color indexed="64"/>
      </left>
      <right/>
      <top style="dotted">
        <color indexed="64"/>
      </top>
      <bottom style="medium">
        <color indexed="64"/>
      </bottom>
      <diagonal/>
    </border>
    <border>
      <left/>
      <right/>
      <top style="thin">
        <color indexed="64"/>
      </top>
      <bottom style="thin">
        <color indexed="64"/>
      </bottom>
      <diagonal/>
    </border>
    <border>
      <left/>
      <right style="hair">
        <color indexed="64"/>
      </right>
      <top/>
      <bottom style="thin">
        <color indexed="64"/>
      </bottom>
      <diagonal/>
    </border>
    <border>
      <left/>
      <right style="thin">
        <color indexed="64"/>
      </right>
      <top style="hair">
        <color indexed="64"/>
      </top>
      <bottom style="hair">
        <color indexed="64"/>
      </bottom>
      <diagonal/>
    </border>
    <border>
      <left style="thin">
        <color indexed="64"/>
      </left>
      <right/>
      <top style="dotted">
        <color indexed="64"/>
      </top>
      <bottom style="dotted">
        <color indexed="64"/>
      </bottom>
      <diagonal/>
    </border>
    <border>
      <left style="thin">
        <color indexed="64"/>
      </left>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medium">
        <color indexed="64"/>
      </top>
      <bottom style="dotted">
        <color indexed="64"/>
      </bottom>
      <diagonal/>
    </border>
    <border>
      <left/>
      <right style="thin">
        <color indexed="64"/>
      </right>
      <top/>
      <bottom style="medium">
        <color indexed="64"/>
      </bottom>
      <diagonal/>
    </border>
    <border>
      <left/>
      <right style="medium">
        <color indexed="64"/>
      </right>
      <top style="dotted">
        <color indexed="64"/>
      </top>
      <bottom style="dotted">
        <color indexed="64"/>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dotted">
        <color indexed="64"/>
      </bottom>
      <diagonal/>
    </border>
    <border>
      <left/>
      <right style="thin">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right/>
      <top style="thin">
        <color indexed="64"/>
      </top>
      <bottom style="hair">
        <color indexed="64"/>
      </bottom>
      <diagonal/>
    </border>
    <border>
      <left/>
      <right/>
      <top style="hair">
        <color indexed="64"/>
      </top>
      <bottom/>
      <diagonal/>
    </border>
    <border>
      <left/>
      <right/>
      <top style="dotted">
        <color indexed="64"/>
      </top>
      <bottom style="dotted">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diagonalUp="1" diagonalDown="1">
      <left style="thin">
        <color auto="1"/>
      </left>
      <right style="thin">
        <color auto="1"/>
      </right>
      <top style="thin">
        <color auto="1"/>
      </top>
      <bottom style="thin">
        <color auto="1"/>
      </bottom>
      <diagonal style="thin">
        <color auto="1"/>
      </diagonal>
    </border>
    <border>
      <left style="thin">
        <color indexed="64"/>
      </left>
      <right style="thin">
        <color indexed="64"/>
      </right>
      <top style="thin">
        <color indexed="64"/>
      </top>
      <bottom style="hair">
        <color indexed="64"/>
      </bottom>
      <diagonal/>
    </border>
  </borders>
  <cellStyleXfs count="14">
    <xf numFmtId="0" fontId="0" fillId="0" borderId="0"/>
    <xf numFmtId="0" fontId="30" fillId="0" borderId="0" applyNumberFormat="0" applyFill="0" applyBorder="0" applyAlignment="0" applyProtection="0">
      <alignment vertical="top"/>
      <protection locked="0"/>
    </xf>
    <xf numFmtId="0" fontId="10" fillId="0" borderId="0"/>
    <xf numFmtId="0" fontId="4" fillId="0" borderId="0"/>
    <xf numFmtId="0" fontId="6" fillId="0" borderId="0"/>
    <xf numFmtId="0" fontId="4" fillId="0" borderId="0"/>
    <xf numFmtId="0" fontId="10" fillId="0" borderId="0"/>
    <xf numFmtId="0" fontId="4" fillId="0" borderId="0"/>
    <xf numFmtId="0" fontId="10" fillId="0" borderId="0"/>
    <xf numFmtId="0" fontId="4" fillId="0" borderId="0"/>
    <xf numFmtId="0" fontId="2" fillId="0" borderId="0"/>
    <xf numFmtId="0" fontId="10" fillId="0" borderId="0"/>
    <xf numFmtId="0" fontId="4" fillId="0" borderId="0"/>
    <xf numFmtId="0" fontId="1" fillId="0" borderId="0" applyNumberFormat="0" applyFont="0" applyFill="0" applyBorder="0" applyAlignment="0" applyProtection="0"/>
  </cellStyleXfs>
  <cellXfs count="919">
    <xf numFmtId="0" fontId="0" fillId="0" borderId="0" xfId="0"/>
    <xf numFmtId="0" fontId="5" fillId="0" borderId="0" xfId="0" applyFont="1"/>
    <xf numFmtId="0" fontId="5" fillId="0" borderId="0" xfId="0" applyFont="1" applyBorder="1"/>
    <xf numFmtId="0" fontId="7" fillId="0" borderId="0" xfId="0" applyFont="1" applyBorder="1" applyAlignment="1">
      <alignment horizontal="left"/>
    </xf>
    <xf numFmtId="0" fontId="8" fillId="0" borderId="0" xfId="0" applyFont="1" applyBorder="1" applyAlignment="1">
      <alignment horizontal="left"/>
    </xf>
    <xf numFmtId="0" fontId="0" fillId="0" borderId="0" xfId="0" applyBorder="1"/>
    <xf numFmtId="0" fontId="8" fillId="0" borderId="0" xfId="0" applyFont="1" applyBorder="1" applyAlignment="1">
      <alignment horizontal="center"/>
    </xf>
    <xf numFmtId="0" fontId="8" fillId="0" borderId="0" xfId="0" applyFont="1" applyAlignment="1">
      <alignment horizontal="left"/>
    </xf>
    <xf numFmtId="0" fontId="0" fillId="0" borderId="0" xfId="0" applyProtection="1">
      <protection locked="0"/>
    </xf>
    <xf numFmtId="0" fontId="9" fillId="0" borderId="0" xfId="0" applyFont="1" applyAlignment="1" applyProtection="1">
      <protection locked="0"/>
    </xf>
    <xf numFmtId="0" fontId="0" fillId="0" borderId="0" xfId="0" applyProtection="1"/>
    <xf numFmtId="0" fontId="0" fillId="0" borderId="0" xfId="0" applyNumberFormat="1"/>
    <xf numFmtId="168" fontId="0" fillId="0" borderId="0" xfId="0" applyNumberFormat="1" applyProtection="1"/>
    <xf numFmtId="169" fontId="0" fillId="0" borderId="0" xfId="0" applyNumberFormat="1"/>
    <xf numFmtId="0" fontId="0" fillId="0" borderId="0" xfId="0" applyAlignment="1" applyProtection="1">
      <alignment horizontal="left"/>
    </xf>
    <xf numFmtId="49" fontId="0" fillId="0" borderId="0" xfId="0" applyNumberFormat="1"/>
    <xf numFmtId="3" fontId="11" fillId="0" borderId="0" xfId="0" applyNumberFormat="1" applyFont="1" applyProtection="1"/>
    <xf numFmtId="0" fontId="11" fillId="0" borderId="0" xfId="0" applyFont="1" applyProtection="1">
      <protection locked="0"/>
    </xf>
    <xf numFmtId="0" fontId="11" fillId="0" borderId="0" xfId="0" applyFont="1" applyProtection="1"/>
    <xf numFmtId="0" fontId="11" fillId="0" borderId="0" xfId="0" applyFont="1"/>
    <xf numFmtId="3" fontId="11" fillId="0" borderId="0" xfId="0" applyNumberFormat="1" applyFont="1"/>
    <xf numFmtId="0" fontId="0" fillId="0" borderId="0" xfId="0" applyBorder="1" applyProtection="1"/>
    <xf numFmtId="3" fontId="11" fillId="0" borderId="0" xfId="0" applyNumberFormat="1" applyFont="1" applyBorder="1" applyProtection="1"/>
    <xf numFmtId="4" fontId="0" fillId="0" borderId="0" xfId="0" applyNumberFormat="1" applyProtection="1">
      <protection locked="0"/>
    </xf>
    <xf numFmtId="3" fontId="12" fillId="0" borderId="3" xfId="4" applyNumberFormat="1" applyFont="1" applyBorder="1" applyAlignment="1" applyProtection="1">
      <alignment horizontal="right"/>
      <protection locked="0"/>
    </xf>
    <xf numFmtId="0" fontId="12" fillId="0" borderId="4" xfId="4" applyFont="1" applyBorder="1" applyAlignment="1">
      <alignment horizontal="right"/>
    </xf>
    <xf numFmtId="0" fontId="12" fillId="0" borderId="4" xfId="4" applyFont="1" applyBorder="1" applyAlignment="1">
      <alignment horizontal="right" wrapText="1"/>
    </xf>
    <xf numFmtId="0" fontId="15" fillId="0" borderId="0" xfId="5" applyFont="1"/>
    <xf numFmtId="0" fontId="15" fillId="0" borderId="0" xfId="5" applyFont="1" applyAlignment="1">
      <alignment horizontal="center"/>
    </xf>
    <xf numFmtId="0" fontId="12" fillId="0" borderId="0" xfId="5" applyFont="1" applyAlignment="1">
      <alignment horizontal="right"/>
    </xf>
    <xf numFmtId="0" fontId="14" fillId="0" borderId="0" xfId="5" applyFont="1" applyAlignment="1">
      <alignment horizontal="center"/>
    </xf>
    <xf numFmtId="164" fontId="15" fillId="0" borderId="6" xfId="5" applyNumberFormat="1" applyFont="1" applyBorder="1" applyAlignment="1">
      <alignment horizontal="right"/>
    </xf>
    <xf numFmtId="0" fontId="16" fillId="0" borderId="0" xfId="5" applyFont="1"/>
    <xf numFmtId="0" fontId="17" fillId="0" borderId="0" xfId="5" applyFont="1" applyBorder="1"/>
    <xf numFmtId="0" fontId="17" fillId="0" borderId="0" xfId="5" applyFont="1"/>
    <xf numFmtId="0" fontId="17" fillId="0" borderId="0" xfId="5" applyFont="1" applyAlignment="1">
      <alignment horizontal="center"/>
    </xf>
    <xf numFmtId="0" fontId="17" fillId="0" borderId="0" xfId="5" applyFont="1" applyBorder="1" applyAlignment="1">
      <alignment horizontal="right"/>
    </xf>
    <xf numFmtId="0" fontId="16" fillId="0" borderId="0" xfId="5" applyFont="1" applyAlignment="1"/>
    <xf numFmtId="0" fontId="15" fillId="0" borderId="7" xfId="5" applyFont="1" applyBorder="1"/>
    <xf numFmtId="0" fontId="15" fillId="0" borderId="8" xfId="5" applyFont="1" applyBorder="1"/>
    <xf numFmtId="0" fontId="15" fillId="0" borderId="7" xfId="5" applyFont="1" applyBorder="1" applyAlignment="1">
      <alignment horizontal="center"/>
    </xf>
    <xf numFmtId="0" fontId="15" fillId="0" borderId="9" xfId="5" applyFont="1" applyBorder="1"/>
    <xf numFmtId="0" fontId="15" fillId="0" borderId="0" xfId="5" applyFont="1" applyBorder="1"/>
    <xf numFmtId="0" fontId="15" fillId="0" borderId="9" xfId="5" applyFont="1" applyBorder="1" applyAlignment="1">
      <alignment horizontal="center"/>
    </xf>
    <xf numFmtId="0" fontId="18" fillId="0" borderId="10" xfId="5" applyFont="1" applyBorder="1" applyAlignment="1">
      <alignment horizontal="centerContinuous" vertical="center"/>
    </xf>
    <xf numFmtId="0" fontId="15" fillId="0" borderId="11" xfId="5" applyFont="1" applyBorder="1" applyAlignment="1">
      <alignment horizontal="centerContinuous"/>
    </xf>
    <xf numFmtId="0" fontId="18" fillId="0" borderId="12" xfId="5" applyFont="1" applyBorder="1" applyAlignment="1">
      <alignment horizontal="centerContinuous" vertical="center"/>
    </xf>
    <xf numFmtId="0" fontId="18" fillId="0" borderId="13" xfId="5" applyFont="1" applyBorder="1" applyAlignment="1">
      <alignment horizontal="centerContinuous" vertical="center"/>
    </xf>
    <xf numFmtId="0" fontId="19" fillId="0" borderId="0" xfId="5" applyFont="1" applyBorder="1"/>
    <xf numFmtId="0" fontId="20" fillId="0" borderId="0" xfId="5" applyFont="1" applyBorder="1" applyAlignment="1"/>
    <xf numFmtId="0" fontId="20" fillId="0" borderId="9" xfId="5" applyFont="1" applyBorder="1" applyAlignment="1">
      <alignment horizontal="center"/>
    </xf>
    <xf numFmtId="0" fontId="18" fillId="0" borderId="9" xfId="5" applyFont="1" applyBorder="1" applyAlignment="1">
      <alignment horizontal="left"/>
    </xf>
    <xf numFmtId="0" fontId="18" fillId="0" borderId="0" xfId="5" applyFont="1" applyBorder="1" applyAlignment="1">
      <alignment horizontal="left"/>
    </xf>
    <xf numFmtId="0" fontId="18" fillId="0" borderId="4" xfId="5" applyFont="1" applyBorder="1" applyAlignment="1">
      <alignment horizontal="left"/>
    </xf>
    <xf numFmtId="0" fontId="15" fillId="0" borderId="0" xfId="5" applyFont="1" applyBorder="1" applyAlignment="1">
      <alignment horizontal="center"/>
    </xf>
    <xf numFmtId="0" fontId="19" fillId="0" borderId="0" xfId="5" applyFont="1" applyBorder="1" applyAlignment="1"/>
    <xf numFmtId="0" fontId="19" fillId="0" borderId="0" xfId="5" applyFont="1" applyAlignment="1">
      <alignment horizontal="left"/>
    </xf>
    <xf numFmtId="0" fontId="19" fillId="0" borderId="0" xfId="5" applyFont="1" applyBorder="1" applyAlignment="1">
      <alignment horizontal="left"/>
    </xf>
    <xf numFmtId="0" fontId="15" fillId="0" borderId="10" xfId="5" applyFont="1" applyBorder="1"/>
    <xf numFmtId="0" fontId="15" fillId="0" borderId="12" xfId="5" applyFont="1" applyBorder="1"/>
    <xf numFmtId="0" fontId="15" fillId="0" borderId="10" xfId="5" applyFont="1" applyBorder="1" applyAlignment="1">
      <alignment horizontal="center"/>
    </xf>
    <xf numFmtId="0" fontId="15" fillId="0" borderId="14" xfId="5" applyFont="1" applyBorder="1" applyAlignment="1">
      <alignment horizontal="center"/>
    </xf>
    <xf numFmtId="0" fontId="15" fillId="0" borderId="13" xfId="5" applyFont="1" applyBorder="1"/>
    <xf numFmtId="0" fontId="21" fillId="0" borderId="0" xfId="5" applyFont="1"/>
    <xf numFmtId="0" fontId="18" fillId="0" borderId="0" xfId="5" applyFont="1"/>
    <xf numFmtId="0" fontId="13" fillId="0" borderId="0" xfId="0" applyFont="1" applyAlignment="1"/>
    <xf numFmtId="0" fontId="12" fillId="0" borderId="0" xfId="0" applyFont="1" applyAlignment="1">
      <alignment horizontal="right"/>
    </xf>
    <xf numFmtId="0" fontId="12" fillId="0" borderId="0" xfId="0" applyFont="1" applyAlignment="1"/>
    <xf numFmtId="0" fontId="12" fillId="0" borderId="6" xfId="0" applyFont="1" applyBorder="1" applyAlignment="1" applyProtection="1"/>
    <xf numFmtId="0" fontId="12" fillId="0" borderId="0" xfId="0" applyFont="1" applyAlignment="1">
      <alignment horizontal="centerContinuous"/>
    </xf>
    <xf numFmtId="0" fontId="12" fillId="0" borderId="0" xfId="0" applyFont="1" applyBorder="1" applyAlignment="1">
      <alignment horizontal="left"/>
    </xf>
    <xf numFmtId="0" fontId="12" fillId="0" borderId="0" xfId="0" applyFont="1" applyBorder="1"/>
    <xf numFmtId="0" fontId="12" fillId="0" borderId="0" xfId="0" applyFont="1"/>
    <xf numFmtId="0" fontId="12" fillId="0" borderId="0" xfId="4" applyFont="1"/>
    <xf numFmtId="0" fontId="12" fillId="0" borderId="0" xfId="4" applyFont="1" applyAlignment="1">
      <alignment horizontal="right"/>
    </xf>
    <xf numFmtId="0" fontId="12" fillId="0" borderId="0" xfId="4" applyFont="1" applyBorder="1"/>
    <xf numFmtId="0" fontId="12" fillId="0" borderId="0" xfId="4" applyFont="1" applyBorder="1" applyAlignment="1"/>
    <xf numFmtId="0" fontId="12" fillId="0" borderId="0" xfId="4" applyFont="1" applyAlignment="1">
      <alignment horizontal="center"/>
    </xf>
    <xf numFmtId="0" fontId="12" fillId="0" borderId="0" xfId="4" applyFont="1" applyBorder="1" applyAlignment="1">
      <alignment horizontal="center"/>
    </xf>
    <xf numFmtId="0" fontId="17" fillId="0" borderId="0" xfId="4" applyFont="1" applyBorder="1" applyAlignment="1"/>
    <xf numFmtId="0" fontId="24" fillId="0" borderId="0" xfId="4" applyFont="1" applyBorder="1" applyAlignment="1"/>
    <xf numFmtId="0" fontId="12" fillId="0" borderId="0" xfId="4" applyFont="1" applyBorder="1" applyAlignment="1">
      <alignment horizontal="centerContinuous"/>
    </xf>
    <xf numFmtId="0" fontId="12" fillId="0" borderId="0" xfId="4" applyFont="1" applyAlignment="1">
      <alignment horizontal="centerContinuous"/>
    </xf>
    <xf numFmtId="0" fontId="12" fillId="0" borderId="0" xfId="4" applyFont="1" applyBorder="1" applyAlignment="1">
      <alignment horizontal="right"/>
    </xf>
    <xf numFmtId="0" fontId="12" fillId="0" borderId="0" xfId="4" applyFont="1" applyBorder="1" applyAlignment="1">
      <alignment horizontal="left"/>
    </xf>
    <xf numFmtId="0" fontId="12" fillId="0" borderId="7" xfId="4" applyFont="1" applyBorder="1"/>
    <xf numFmtId="0" fontId="12" fillId="0" borderId="8" xfId="4" applyFont="1" applyBorder="1"/>
    <xf numFmtId="0" fontId="12" fillId="0" borderId="8" xfId="4" applyFont="1" applyBorder="1" applyAlignment="1">
      <alignment horizontal="right"/>
    </xf>
    <xf numFmtId="0" fontId="12" fillId="0" borderId="18" xfId="4" applyFont="1" applyBorder="1"/>
    <xf numFmtId="0" fontId="12" fillId="0" borderId="7" xfId="4" applyFont="1" applyBorder="1" applyAlignment="1">
      <alignment horizontal="center"/>
    </xf>
    <xf numFmtId="0" fontId="12" fillId="0" borderId="19" xfId="4" applyFont="1" applyBorder="1" applyAlignment="1">
      <alignment horizontal="center"/>
    </xf>
    <xf numFmtId="0" fontId="12" fillId="0" borderId="9" xfId="4" applyFont="1" applyBorder="1"/>
    <xf numFmtId="0" fontId="12" fillId="0" borderId="20" xfId="4" applyFont="1" applyBorder="1"/>
    <xf numFmtId="0" fontId="12" fillId="0" borderId="9" xfId="4" applyFont="1" applyBorder="1" applyAlignment="1">
      <alignment horizontal="center"/>
    </xf>
    <xf numFmtId="0" fontId="12" fillId="0" borderId="9" xfId="4" applyFont="1" applyBorder="1" applyAlignment="1">
      <alignment horizontal="left" wrapText="1"/>
    </xf>
    <xf numFmtId="0" fontId="12" fillId="0" borderId="0" xfId="4" applyFont="1" applyBorder="1" applyAlignment="1">
      <alignment horizontal="left" wrapText="1"/>
    </xf>
    <xf numFmtId="0" fontId="12" fillId="0" borderId="0" xfId="4" applyFont="1" applyAlignment="1">
      <alignment wrapText="1"/>
    </xf>
    <xf numFmtId="170" fontId="12" fillId="0" borderId="9" xfId="4" applyNumberFormat="1" applyFont="1" applyBorder="1" applyAlignment="1">
      <alignment horizontal="left" wrapText="1"/>
    </xf>
    <xf numFmtId="170" fontId="12" fillId="0" borderId="0" xfId="4" applyNumberFormat="1" applyFont="1" applyBorder="1" applyAlignment="1">
      <alignment horizontal="left" wrapText="1"/>
    </xf>
    <xf numFmtId="0" fontId="12" fillId="0" borderId="9" xfId="4" applyFont="1" applyBorder="1" applyAlignment="1">
      <alignment wrapText="1"/>
    </xf>
    <xf numFmtId="0" fontId="12" fillId="0" borderId="0" xfId="4" applyFont="1" applyBorder="1" applyAlignment="1">
      <alignment wrapText="1"/>
    </xf>
    <xf numFmtId="20" fontId="12" fillId="0" borderId="9" xfId="4" quotePrefix="1" applyNumberFormat="1" applyFont="1" applyBorder="1" applyAlignment="1">
      <alignment horizontal="left"/>
    </xf>
    <xf numFmtId="0" fontId="12" fillId="0" borderId="0" xfId="4" applyFont="1" applyAlignment="1"/>
    <xf numFmtId="0" fontId="12" fillId="0" borderId="9" xfId="4" applyFont="1" applyBorder="1" applyAlignment="1">
      <alignment horizontal="left"/>
    </xf>
    <xf numFmtId="0" fontId="12" fillId="0" borderId="9" xfId="4" quotePrefix="1" applyFont="1" applyBorder="1" applyAlignment="1">
      <alignment horizontal="left"/>
    </xf>
    <xf numFmtId="170" fontId="12" fillId="0" borderId="9" xfId="4" quotePrefix="1" applyNumberFormat="1" applyFont="1" applyBorder="1" applyAlignment="1">
      <alignment horizontal="left"/>
    </xf>
    <xf numFmtId="0" fontId="12" fillId="0" borderId="10" xfId="4" applyFont="1" applyBorder="1"/>
    <xf numFmtId="0" fontId="12" fillId="0" borderId="12" xfId="4" applyFont="1" applyBorder="1"/>
    <xf numFmtId="0" fontId="12" fillId="0" borderId="12" xfId="4" applyFont="1" applyBorder="1" applyAlignment="1">
      <alignment horizontal="left"/>
    </xf>
    <xf numFmtId="0" fontId="12" fillId="0" borderId="10" xfId="4" applyFont="1" applyBorder="1" applyAlignment="1">
      <alignment horizontal="right"/>
    </xf>
    <xf numFmtId="0" fontId="12" fillId="0" borderId="13" xfId="4" applyFont="1" applyBorder="1" applyAlignment="1">
      <alignment horizontal="left"/>
    </xf>
    <xf numFmtId="0" fontId="12" fillId="0" borderId="6" xfId="4" applyFont="1" applyBorder="1" applyAlignment="1"/>
    <xf numFmtId="0" fontId="12" fillId="0" borderId="18" xfId="4" applyFont="1" applyBorder="1" applyAlignment="1">
      <alignment horizontal="center"/>
    </xf>
    <xf numFmtId="0" fontId="12" fillId="0" borderId="20" xfId="4" applyFont="1" applyBorder="1" applyAlignment="1">
      <alignment horizontal="center"/>
    </xf>
    <xf numFmtId="165" fontId="12" fillId="0" borderId="9" xfId="4" applyNumberFormat="1" applyFont="1" applyBorder="1" applyAlignment="1">
      <alignment horizontal="left"/>
    </xf>
    <xf numFmtId="0" fontId="12" fillId="0" borderId="0" xfId="7" applyFont="1"/>
    <xf numFmtId="0" fontId="12" fillId="0" borderId="0" xfId="7" applyFont="1" applyAlignment="1">
      <alignment horizontal="center"/>
    </xf>
    <xf numFmtId="164" fontId="12" fillId="0" borderId="6" xfId="7" applyNumberFormat="1" applyFont="1" applyBorder="1" applyAlignment="1">
      <alignment horizontal="right"/>
    </xf>
    <xf numFmtId="0" fontId="12" fillId="0" borderId="0" xfId="7" applyFont="1" applyAlignment="1">
      <alignment horizontal="right"/>
    </xf>
    <xf numFmtId="0" fontId="17" fillId="0" borderId="0" xfId="7" applyFont="1" applyBorder="1"/>
    <xf numFmtId="0" fontId="24" fillId="0" borderId="0" xfId="7" applyFont="1"/>
    <xf numFmtId="0" fontId="24" fillId="0" borderId="0" xfId="7" applyFont="1" applyAlignment="1">
      <alignment horizontal="center"/>
    </xf>
    <xf numFmtId="0" fontId="17" fillId="0" borderId="0" xfId="7" applyFont="1" applyBorder="1" applyAlignment="1">
      <alignment horizontal="right"/>
    </xf>
    <xf numFmtId="0" fontId="12" fillId="0" borderId="0" xfId="7" applyFont="1" applyAlignment="1"/>
    <xf numFmtId="0" fontId="12" fillId="0" borderId="7" xfId="7" applyFont="1" applyBorder="1"/>
    <xf numFmtId="0" fontId="12" fillId="0" borderId="8" xfId="7" applyFont="1" applyBorder="1"/>
    <xf numFmtId="0" fontId="12" fillId="0" borderId="19" xfId="7" applyFont="1" applyBorder="1"/>
    <xf numFmtId="0" fontId="12" fillId="0" borderId="8" xfId="7" applyFont="1" applyBorder="1" applyAlignment="1">
      <alignment horizontal="center"/>
    </xf>
    <xf numFmtId="0" fontId="12" fillId="0" borderId="7" xfId="7" applyFont="1" applyBorder="1" applyAlignment="1">
      <alignment horizontal="centerContinuous" vertical="center"/>
    </xf>
    <xf numFmtId="0" fontId="12" fillId="0" borderId="19" xfId="7" applyFont="1" applyBorder="1" applyAlignment="1">
      <alignment horizontal="centerContinuous"/>
    </xf>
    <xf numFmtId="0" fontId="12" fillId="0" borderId="7" xfId="7" applyFont="1" applyBorder="1" applyAlignment="1">
      <alignment horizontal="centerContinuous"/>
    </xf>
    <xf numFmtId="0" fontId="12" fillId="0" borderId="9" xfId="7" applyFont="1" applyBorder="1" applyAlignment="1">
      <alignment vertical="top"/>
    </xf>
    <xf numFmtId="0" fontId="12" fillId="0" borderId="0" xfId="7" applyFont="1" applyBorder="1" applyAlignment="1">
      <alignment vertical="top"/>
    </xf>
    <xf numFmtId="0" fontId="12" fillId="0" borderId="4" xfId="7" applyFont="1" applyBorder="1" applyAlignment="1">
      <alignment vertical="top"/>
    </xf>
    <xf numFmtId="0" fontId="12" fillId="0" borderId="0" xfId="7" applyFont="1" applyBorder="1" applyAlignment="1">
      <alignment horizontal="center" vertical="top"/>
    </xf>
    <xf numFmtId="0" fontId="12" fillId="0" borderId="9" xfId="7" applyFont="1" applyBorder="1" applyAlignment="1">
      <alignment horizontal="centerContinuous" vertical="top"/>
    </xf>
    <xf numFmtId="0" fontId="12" fillId="0" borderId="4" xfId="7" applyFont="1" applyBorder="1" applyAlignment="1">
      <alignment horizontal="centerContinuous" vertical="top"/>
    </xf>
    <xf numFmtId="0" fontId="12" fillId="0" borderId="9" xfId="7" applyFont="1" applyBorder="1" applyAlignment="1">
      <alignment horizontal="center" vertical="top" wrapText="1"/>
    </xf>
    <xf numFmtId="0" fontId="12" fillId="0" borderId="0" xfId="7" applyFont="1" applyAlignment="1">
      <alignment vertical="top"/>
    </xf>
    <xf numFmtId="0" fontId="12" fillId="0" borderId="9" xfId="7" applyFont="1" applyBorder="1"/>
    <xf numFmtId="0" fontId="22" fillId="0" borderId="0" xfId="7" applyFont="1" applyBorder="1" applyAlignment="1"/>
    <xf numFmtId="0" fontId="22" fillId="0" borderId="4" xfId="7" applyFont="1" applyBorder="1" applyAlignment="1"/>
    <xf numFmtId="0" fontId="22" fillId="0" borderId="0" xfId="7" applyFont="1" applyBorder="1" applyAlignment="1">
      <alignment horizontal="center"/>
    </xf>
    <xf numFmtId="0" fontId="12" fillId="0" borderId="9" xfId="7" applyFont="1" applyBorder="1" applyAlignment="1">
      <alignment horizontal="left"/>
    </xf>
    <xf numFmtId="0" fontId="12" fillId="0" borderId="9" xfId="7" applyFont="1" applyBorder="1" applyAlignment="1">
      <alignment horizontal="center"/>
    </xf>
    <xf numFmtId="0" fontId="12" fillId="0" borderId="0" xfId="7" applyFont="1" applyBorder="1" applyAlignment="1">
      <alignment horizontal="right"/>
    </xf>
    <xf numFmtId="0" fontId="12" fillId="0" borderId="0" xfId="7" applyFont="1" applyBorder="1"/>
    <xf numFmtId="0" fontId="12" fillId="0" borderId="4" xfId="7" applyFont="1" applyBorder="1"/>
    <xf numFmtId="0" fontId="12" fillId="0" borderId="0" xfId="7" applyFont="1" applyBorder="1" applyAlignment="1">
      <alignment horizontal="right" vertical="top" wrapText="1"/>
    </xf>
    <xf numFmtId="0" fontId="12" fillId="0" borderId="0" xfId="7" applyFont="1" applyBorder="1" applyAlignment="1">
      <alignment vertical="top" wrapText="1"/>
    </xf>
    <xf numFmtId="0" fontId="12" fillId="0" borderId="0" xfId="7" applyFont="1" applyAlignment="1">
      <alignment vertical="top" wrapText="1"/>
    </xf>
    <xf numFmtId="3" fontId="12" fillId="0" borderId="3" xfId="7" applyNumberFormat="1" applyFont="1" applyBorder="1" applyAlignment="1" applyProtection="1">
      <alignment horizontal="right"/>
    </xf>
    <xf numFmtId="0" fontId="12" fillId="0" borderId="10" xfId="7" applyFont="1" applyBorder="1"/>
    <xf numFmtId="0" fontId="12" fillId="0" borderId="12" xfId="7" applyFont="1" applyBorder="1"/>
    <xf numFmtId="0" fontId="12" fillId="0" borderId="13" xfId="7" applyFont="1" applyBorder="1"/>
    <xf numFmtId="0" fontId="12" fillId="0" borderId="12" xfId="7" applyFont="1" applyBorder="1" applyAlignment="1">
      <alignment horizontal="center"/>
    </xf>
    <xf numFmtId="0" fontId="12" fillId="0" borderId="10" xfId="7" applyFont="1" applyBorder="1" applyAlignment="1">
      <alignment horizontal="center"/>
    </xf>
    <xf numFmtId="0" fontId="12" fillId="0" borderId="13" xfId="7" applyFont="1" applyBorder="1" applyAlignment="1"/>
    <xf numFmtId="0" fontId="12" fillId="0" borderId="0" xfId="7" applyFont="1" applyBorder="1" applyAlignment="1">
      <alignment horizontal="center"/>
    </xf>
    <xf numFmtId="0" fontId="12" fillId="0" borderId="0" xfId="0" applyFont="1" applyBorder="1" applyAlignment="1" applyProtection="1"/>
    <xf numFmtId="0" fontId="17" fillId="0" borderId="0" xfId="0" applyFont="1" applyBorder="1" applyAlignment="1" applyProtection="1"/>
    <xf numFmtId="0" fontId="12" fillId="0" borderId="0" xfId="0" applyFont="1" applyAlignment="1" applyProtection="1"/>
    <xf numFmtId="0" fontId="17" fillId="0" borderId="0" xfId="0" applyFont="1" applyAlignment="1" applyProtection="1">
      <alignment horizontal="right"/>
    </xf>
    <xf numFmtId="0" fontId="12" fillId="0" borderId="0" xfId="0" applyFont="1" applyAlignment="1" applyProtection="1">
      <alignment horizontal="right"/>
    </xf>
    <xf numFmtId="0" fontId="14" fillId="0" borderId="0" xfId="5" applyFont="1"/>
    <xf numFmtId="0" fontId="12" fillId="0" borderId="0" xfId="3" applyFont="1" applyAlignment="1" applyProtection="1">
      <alignment horizontal="right"/>
    </xf>
    <xf numFmtId="3" fontId="14" fillId="0" borderId="24" xfId="5" applyNumberFormat="1" applyFont="1" applyBorder="1" applyAlignment="1" applyProtection="1">
      <alignment horizontal="left"/>
    </xf>
    <xf numFmtId="0" fontId="15" fillId="0" borderId="20" xfId="4" quotePrefix="1" applyFont="1" applyBorder="1" applyAlignment="1">
      <alignment horizontal="center"/>
    </xf>
    <xf numFmtId="0" fontId="21" fillId="0" borderId="25" xfId="4" applyNumberFormat="1" applyFont="1" applyBorder="1" applyAlignment="1">
      <alignment horizontal="right"/>
    </xf>
    <xf numFmtId="0" fontId="15" fillId="0" borderId="20" xfId="4" applyFont="1" applyBorder="1" applyAlignment="1">
      <alignment horizontal="center"/>
    </xf>
    <xf numFmtId="0" fontId="15" fillId="0" borderId="20" xfId="4" applyFont="1" applyBorder="1" applyAlignment="1">
      <alignment horizontal="center" wrapText="1"/>
    </xf>
    <xf numFmtId="0" fontId="15" fillId="0" borderId="26" xfId="4" applyFont="1" applyBorder="1" applyAlignment="1">
      <alignment horizontal="center"/>
    </xf>
    <xf numFmtId="0" fontId="21" fillId="0" borderId="10" xfId="4" applyFont="1" applyBorder="1" applyAlignment="1">
      <alignment horizontal="right"/>
    </xf>
    <xf numFmtId="0" fontId="15" fillId="0" borderId="0" xfId="4" applyFont="1"/>
    <xf numFmtId="0" fontId="12" fillId="0" borderId="9" xfId="4" applyFont="1" applyBorder="1" applyAlignment="1">
      <alignment horizontal="right"/>
    </xf>
    <xf numFmtId="0" fontId="12" fillId="0" borderId="9" xfId="4" applyFont="1" applyBorder="1" applyAlignment="1"/>
    <xf numFmtId="20" fontId="12" fillId="0" borderId="0" xfId="4" quotePrefix="1" applyNumberFormat="1" applyFont="1" applyBorder="1" applyAlignment="1">
      <alignment horizontal="left"/>
    </xf>
    <xf numFmtId="0" fontId="12" fillId="0" borderId="0" xfId="4" quotePrefix="1" applyFont="1" applyBorder="1" applyAlignment="1">
      <alignment horizontal="left"/>
    </xf>
    <xf numFmtId="170" fontId="12" fillId="0" borderId="0" xfId="4" quotePrefix="1" applyNumberFormat="1" applyFont="1" applyBorder="1" applyAlignment="1">
      <alignment horizontal="left"/>
    </xf>
    <xf numFmtId="0" fontId="12" fillId="0" borderId="13" xfId="4" applyFont="1" applyBorder="1" applyAlignment="1">
      <alignment horizontal="right"/>
    </xf>
    <xf numFmtId="0" fontId="12" fillId="0" borderId="12" xfId="4" applyFont="1" applyBorder="1" applyAlignment="1">
      <alignment horizontal="right"/>
    </xf>
    <xf numFmtId="0" fontId="15" fillId="0" borderId="0" xfId="7" quotePrefix="1" applyFont="1"/>
    <xf numFmtId="0" fontId="29" fillId="0" borderId="0" xfId="0" applyFont="1" applyBorder="1"/>
    <xf numFmtId="0" fontId="29" fillId="0" borderId="0" xfId="0" applyFont="1" applyProtection="1"/>
    <xf numFmtId="0" fontId="12" fillId="0" borderId="6" xfId="0" applyFont="1" applyBorder="1" applyProtection="1"/>
    <xf numFmtId="0" fontId="13" fillId="0" borderId="0" xfId="2" applyFont="1" applyAlignment="1"/>
    <xf numFmtId="0" fontId="12" fillId="0" borderId="0" xfId="2" applyFont="1" applyAlignment="1"/>
    <xf numFmtId="0" fontId="12" fillId="0" borderId="0" xfId="2" applyFont="1" applyAlignment="1" applyProtection="1"/>
    <xf numFmtId="0" fontId="17" fillId="0" borderId="0" xfId="2" applyFont="1" applyBorder="1" applyAlignment="1" applyProtection="1"/>
    <xf numFmtId="0" fontId="17" fillId="0" borderId="0" xfId="2" applyFont="1" applyAlignment="1" applyProtection="1">
      <alignment horizontal="right"/>
    </xf>
    <xf numFmtId="0" fontId="13" fillId="0" borderId="0" xfId="2" applyFont="1" applyAlignment="1">
      <alignment vertical="top" wrapText="1"/>
    </xf>
    <xf numFmtId="0" fontId="23" fillId="0" borderId="0" xfId="2" applyFont="1" applyAlignment="1"/>
    <xf numFmtId="0" fontId="13" fillId="0" borderId="0" xfId="2" applyFont="1" applyBorder="1" applyAlignment="1"/>
    <xf numFmtId="0" fontId="13" fillId="0" borderId="27" xfId="2" applyFont="1" applyBorder="1" applyAlignment="1"/>
    <xf numFmtId="0" fontId="13" fillId="0" borderId="30" xfId="2" applyFont="1" applyBorder="1" applyAlignment="1"/>
    <xf numFmtId="0" fontId="0" fillId="0" borderId="0" xfId="0" quotePrefix="1"/>
    <xf numFmtId="3" fontId="12" fillId="0" borderId="35" xfId="0" applyNumberFormat="1" applyFont="1" applyBorder="1" applyAlignment="1" applyProtection="1">
      <alignment horizontal="right"/>
      <protection locked="0"/>
    </xf>
    <xf numFmtId="0" fontId="13" fillId="0" borderId="33" xfId="2" applyFont="1" applyBorder="1" applyAlignment="1"/>
    <xf numFmtId="3" fontId="12" fillId="0" borderId="3" xfId="2" applyNumberFormat="1" applyFont="1" applyBorder="1" applyAlignment="1" applyProtection="1">
      <alignment horizontal="right"/>
      <protection locked="0"/>
    </xf>
    <xf numFmtId="0" fontId="15" fillId="0" borderId="20" xfId="4" quotePrefix="1" applyFont="1" applyBorder="1" applyAlignment="1">
      <alignment horizontal="center" wrapText="1"/>
    </xf>
    <xf numFmtId="0" fontId="15" fillId="0" borderId="20" xfId="4" applyFont="1" applyBorder="1" applyAlignment="1">
      <alignment wrapText="1"/>
    </xf>
    <xf numFmtId="0" fontId="21" fillId="0" borderId="17" xfId="4" applyFont="1" applyBorder="1" applyAlignment="1">
      <alignment horizontal="right" wrapText="1"/>
    </xf>
    <xf numFmtId="0" fontId="15" fillId="0" borderId="20" xfId="4" applyFont="1" applyBorder="1"/>
    <xf numFmtId="0" fontId="15" fillId="0" borderId="20" xfId="4" applyFont="1" applyBorder="1" applyAlignment="1">
      <alignment horizontal="left"/>
    </xf>
    <xf numFmtId="0" fontId="15" fillId="0" borderId="26" xfId="4" applyFont="1" applyBorder="1"/>
    <xf numFmtId="0" fontId="21" fillId="0" borderId="16" xfId="4" applyNumberFormat="1" applyFont="1" applyBorder="1" applyAlignment="1">
      <alignment horizontal="right"/>
    </xf>
    <xf numFmtId="0" fontId="21" fillId="0" borderId="9" xfId="4" applyNumberFormat="1" applyFont="1" applyBorder="1" applyAlignment="1">
      <alignment horizontal="right"/>
    </xf>
    <xf numFmtId="0" fontId="21" fillId="0" borderId="9" xfId="4" applyNumberFormat="1" applyFont="1" applyBorder="1" applyAlignment="1">
      <alignment horizontal="right" wrapText="1"/>
    </xf>
    <xf numFmtId="0" fontId="15" fillId="0" borderId="0" xfId="4" applyFont="1" applyAlignment="1">
      <alignment horizontal="left"/>
    </xf>
    <xf numFmtId="0" fontId="21" fillId="0" borderId="15" xfId="4" applyNumberFormat="1" applyFont="1" applyBorder="1" applyAlignment="1"/>
    <xf numFmtId="3" fontId="12" fillId="0" borderId="35" xfId="4" applyNumberFormat="1" applyFont="1" applyBorder="1" applyAlignment="1" applyProtection="1">
      <alignment horizontal="right"/>
      <protection locked="0"/>
    </xf>
    <xf numFmtId="0" fontId="15" fillId="0" borderId="0" xfId="4" quotePrefix="1" applyFont="1" applyAlignment="1"/>
    <xf numFmtId="0" fontId="15" fillId="0" borderId="0" xfId="4" applyFont="1" applyAlignment="1"/>
    <xf numFmtId="0" fontId="12" fillId="0" borderId="0" xfId="5" applyFont="1"/>
    <xf numFmtId="0" fontId="12" fillId="0" borderId="0" xfId="5" applyFont="1" applyAlignment="1"/>
    <xf numFmtId="0" fontId="12" fillId="0" borderId="0" xfId="5" applyFont="1" applyAlignment="1">
      <alignment horizontal="center"/>
    </xf>
    <xf numFmtId="0" fontId="12" fillId="0" borderId="0" xfId="5" applyFont="1" applyAlignment="1">
      <alignment horizontal="left"/>
    </xf>
    <xf numFmtId="0" fontId="14" fillId="0" borderId="7" xfId="5" applyFont="1" applyBorder="1" applyAlignment="1">
      <alignment horizontal="left"/>
    </xf>
    <xf numFmtId="0" fontId="14" fillId="0" borderId="8" xfId="5" applyFont="1" applyBorder="1" applyAlignment="1">
      <alignment horizontal="right"/>
    </xf>
    <xf numFmtId="0" fontId="14" fillId="0" borderId="19" xfId="5" applyFont="1" applyBorder="1" applyAlignment="1">
      <alignment horizontal="center"/>
    </xf>
    <xf numFmtId="0" fontId="14" fillId="0" borderId="8" xfId="5" applyFont="1" applyBorder="1" applyAlignment="1">
      <alignment horizontal="left"/>
    </xf>
    <xf numFmtId="0" fontId="14" fillId="0" borderId="0" xfId="5" applyFont="1" applyBorder="1" applyAlignment="1"/>
    <xf numFmtId="0" fontId="14" fillId="0" borderId="0" xfId="5" applyFont="1" applyBorder="1" applyAlignment="1">
      <alignment horizontal="left" indent="1"/>
    </xf>
    <xf numFmtId="0" fontId="14" fillId="0" borderId="0" xfId="5" applyFont="1" applyBorder="1"/>
    <xf numFmtId="0" fontId="14" fillId="0" borderId="0" xfId="5" applyFont="1" applyBorder="1" applyAlignment="1">
      <alignment horizontal="right"/>
    </xf>
    <xf numFmtId="0" fontId="14" fillId="0" borderId="12" xfId="5" applyFont="1" applyBorder="1"/>
    <xf numFmtId="0" fontId="15" fillId="0" borderId="10" xfId="7" quotePrefix="1" applyFont="1" applyBorder="1" applyAlignment="1">
      <alignment horizontal="centerContinuous" vertical="top"/>
    </xf>
    <xf numFmtId="0" fontId="15" fillId="0" borderId="13" xfId="7" applyFont="1" applyBorder="1" applyAlignment="1">
      <alignment horizontal="centerContinuous" vertical="top"/>
    </xf>
    <xf numFmtId="0" fontId="15" fillId="0" borderId="13" xfId="7" quotePrefix="1" applyFont="1" applyBorder="1" applyAlignment="1">
      <alignment horizontal="centerContinuous" vertical="top"/>
    </xf>
    <xf numFmtId="0" fontId="21" fillId="0" borderId="6" xfId="7" applyNumberFormat="1" applyFont="1" applyBorder="1" applyAlignment="1">
      <alignment horizontal="right"/>
    </xf>
    <xf numFmtId="1" fontId="21" fillId="0" borderId="16" xfId="7" applyNumberFormat="1" applyFont="1" applyBorder="1" applyAlignment="1">
      <alignment horizontal="right"/>
    </xf>
    <xf numFmtId="0" fontId="21" fillId="0" borderId="36" xfId="7" applyNumberFormat="1" applyFont="1" applyBorder="1" applyAlignment="1">
      <alignment horizontal="right"/>
    </xf>
    <xf numFmtId="0" fontId="21" fillId="0" borderId="16" xfId="7" applyNumberFormat="1" applyFont="1" applyBorder="1" applyAlignment="1" applyProtection="1">
      <alignment horizontal="right"/>
    </xf>
    <xf numFmtId="0" fontId="15" fillId="0" borderId="0" xfId="7" applyFont="1"/>
    <xf numFmtId="0" fontId="10" fillId="0" borderId="0" xfId="0" applyFont="1" applyAlignment="1">
      <alignment wrapText="1"/>
    </xf>
    <xf numFmtId="0" fontId="10" fillId="0" borderId="0" xfId="0" applyFont="1"/>
    <xf numFmtId="3" fontId="0" fillId="0" borderId="0" xfId="0" applyNumberFormat="1"/>
    <xf numFmtId="0" fontId="10" fillId="0" borderId="0" xfId="0" quotePrefix="1" applyFont="1" applyBorder="1"/>
    <xf numFmtId="3" fontId="15" fillId="0" borderId="38" xfId="8" applyNumberFormat="1" applyFont="1" applyBorder="1" applyAlignment="1" applyProtection="1">
      <alignment horizontal="right"/>
      <protection locked="0"/>
    </xf>
    <xf numFmtId="0" fontId="10" fillId="0" borderId="0" xfId="0" applyFont="1" applyAlignment="1">
      <alignment horizontal="center" wrapText="1"/>
    </xf>
    <xf numFmtId="0" fontId="10" fillId="0" borderId="0" xfId="0" applyFont="1" applyBorder="1" applyAlignment="1">
      <alignment wrapText="1"/>
    </xf>
    <xf numFmtId="0" fontId="0" fillId="0" borderId="0" xfId="0" quotePrefix="1" applyBorder="1"/>
    <xf numFmtId="3" fontId="10" fillId="0" borderId="0" xfId="0" quotePrefix="1" applyNumberFormat="1" applyFont="1" applyBorder="1"/>
    <xf numFmtId="3" fontId="0" fillId="0" borderId="0" xfId="0" quotePrefix="1" applyNumberFormat="1" applyBorder="1"/>
    <xf numFmtId="0" fontId="0" fillId="0" borderId="0" xfId="0" applyAlignment="1"/>
    <xf numFmtId="3" fontId="0" fillId="0" borderId="0" xfId="0" applyNumberFormat="1" applyBorder="1"/>
    <xf numFmtId="0" fontId="12" fillId="0" borderId="0" xfId="0" applyFont="1" applyBorder="1" applyAlignment="1" applyProtection="1">
      <alignment horizontal="right"/>
    </xf>
    <xf numFmtId="0" fontId="12" fillId="0" borderId="10" xfId="0" applyFont="1" applyBorder="1"/>
    <xf numFmtId="0" fontId="12" fillId="0" borderId="13" xfId="0" applyFont="1" applyBorder="1"/>
    <xf numFmtId="0" fontId="15" fillId="0" borderId="0" xfId="8" applyFont="1"/>
    <xf numFmtId="0" fontId="21" fillId="0" borderId="6" xfId="0" applyFont="1" applyBorder="1" applyAlignment="1" applyProtection="1"/>
    <xf numFmtId="0" fontId="21" fillId="0" borderId="0" xfId="0" applyFont="1" applyBorder="1" applyAlignment="1" applyProtection="1"/>
    <xf numFmtId="164" fontId="12" fillId="0" borderId="6" xfId="0" applyNumberFormat="1" applyFont="1" applyBorder="1" applyAlignment="1">
      <alignment horizontal="right"/>
    </xf>
    <xf numFmtId="0" fontId="21" fillId="0" borderId="0" xfId="0" applyFont="1" applyAlignment="1" applyProtection="1"/>
    <xf numFmtId="0" fontId="12" fillId="0" borderId="0" xfId="0" applyFont="1" applyAlignment="1">
      <alignment horizontal="center"/>
    </xf>
    <xf numFmtId="0" fontId="21" fillId="0" borderId="0" xfId="0" applyFont="1" applyAlignment="1">
      <alignment horizontal="center"/>
    </xf>
    <xf numFmtId="0" fontId="13" fillId="0" borderId="0" xfId="0" applyFont="1" applyAlignment="1">
      <alignment horizontal="center"/>
    </xf>
    <xf numFmtId="0" fontId="21" fillId="0" borderId="0" xfId="0" applyFont="1" applyAlignment="1">
      <alignment horizontal="centerContinuous"/>
    </xf>
    <xf numFmtId="49" fontId="13" fillId="0" borderId="0" xfId="0" applyNumberFormat="1" applyFont="1" applyBorder="1" applyAlignment="1">
      <alignment horizontal="centerContinuous"/>
    </xf>
    <xf numFmtId="0" fontId="21" fillId="0" borderId="0" xfId="0" applyFont="1" applyAlignment="1">
      <alignment horizontal="right"/>
    </xf>
    <xf numFmtId="0" fontId="15" fillId="0" borderId="0" xfId="8" applyFont="1" applyBorder="1"/>
    <xf numFmtId="0" fontId="15" fillId="0" borderId="0" xfId="8" applyFont="1" applyBorder="1" applyAlignment="1">
      <alignment horizontal="right"/>
    </xf>
    <xf numFmtId="0" fontId="15" fillId="0" borderId="41" xfId="8" applyFont="1" applyBorder="1"/>
    <xf numFmtId="0" fontId="15" fillId="0" borderId="39" xfId="8" applyFont="1" applyBorder="1"/>
    <xf numFmtId="0" fontId="12" fillId="0" borderId="42" xfId="8" applyFont="1" applyBorder="1" applyAlignment="1">
      <alignment horizontal="center"/>
    </xf>
    <xf numFmtId="0" fontId="14" fillId="0" borderId="43" xfId="8" applyFont="1" applyBorder="1" applyAlignment="1">
      <alignment horizontal="center"/>
    </xf>
    <xf numFmtId="0" fontId="15" fillId="0" borderId="44" xfId="8" applyFont="1" applyBorder="1"/>
    <xf numFmtId="0" fontId="14" fillId="0" borderId="43" xfId="8" applyFont="1" applyBorder="1" applyAlignment="1">
      <alignment horizontal="centerContinuous" vertical="center"/>
    </xf>
    <xf numFmtId="0" fontId="14" fillId="0" borderId="19" xfId="8" applyFont="1" applyBorder="1" applyAlignment="1">
      <alignment horizontal="centerContinuous" vertical="center"/>
    </xf>
    <xf numFmtId="0" fontId="14" fillId="0" borderId="43" xfId="8" applyFont="1" applyBorder="1" applyAlignment="1">
      <alignment horizontal="center" vertical="center"/>
    </xf>
    <xf numFmtId="0" fontId="14" fillId="0" borderId="8" xfId="8" applyFont="1" applyBorder="1" applyAlignment="1">
      <alignment horizontal="center" vertical="center"/>
    </xf>
    <xf numFmtId="0" fontId="14" fillId="0" borderId="28" xfId="8" applyFont="1" applyBorder="1"/>
    <xf numFmtId="166" fontId="18" fillId="0" borderId="45" xfId="8" applyNumberFormat="1" applyFont="1" applyBorder="1" applyAlignment="1">
      <alignment horizontal="right"/>
    </xf>
    <xf numFmtId="0" fontId="19" fillId="0" borderId="28" xfId="8" applyFont="1" applyBorder="1"/>
    <xf numFmtId="166" fontId="18" fillId="2" borderId="0" xfId="8" applyNumberFormat="1" applyFont="1" applyFill="1" applyBorder="1" applyAlignment="1">
      <alignment horizontal="left"/>
    </xf>
    <xf numFmtId="166" fontId="18" fillId="2" borderId="0" xfId="8" applyNumberFormat="1" applyFont="1" applyFill="1" applyBorder="1" applyAlignment="1">
      <alignment horizontal="right"/>
    </xf>
    <xf numFmtId="166" fontId="18" fillId="2" borderId="0" xfId="8" applyNumberFormat="1" applyFont="1" applyFill="1" applyBorder="1" applyAlignment="1"/>
    <xf numFmtId="0" fontId="19" fillId="0" borderId="34" xfId="8" applyFont="1" applyFill="1" applyBorder="1"/>
    <xf numFmtId="0" fontId="19" fillId="0" borderId="46" xfId="8" applyFont="1" applyFill="1" applyBorder="1"/>
    <xf numFmtId="166" fontId="18" fillId="0" borderId="29" xfId="8" applyNumberFormat="1" applyFont="1" applyFill="1" applyBorder="1" applyAlignment="1">
      <alignment horizontal="left"/>
    </xf>
    <xf numFmtId="166" fontId="18" fillId="0" borderId="46" xfId="8" applyNumberFormat="1" applyFont="1" applyFill="1" applyBorder="1" applyAlignment="1">
      <alignment horizontal="left"/>
    </xf>
    <xf numFmtId="3" fontId="15" fillId="0" borderId="0" xfId="8" applyNumberFormat="1" applyFont="1" applyFill="1" applyBorder="1" applyAlignment="1">
      <alignment horizontal="right"/>
    </xf>
    <xf numFmtId="166" fontId="18" fillId="0" borderId="29" xfId="8" applyNumberFormat="1" applyFont="1" applyFill="1" applyBorder="1" applyAlignment="1">
      <alignment horizontal="right"/>
    </xf>
    <xf numFmtId="166" fontId="18" fillId="0" borderId="29" xfId="8" applyNumberFormat="1" applyFont="1" applyFill="1" applyBorder="1" applyAlignment="1"/>
    <xf numFmtId="166" fontId="18" fillId="0" borderId="46" xfId="8" applyNumberFormat="1" applyFont="1" applyFill="1" applyBorder="1" applyAlignment="1">
      <alignment horizontal="right"/>
    </xf>
    <xf numFmtId="166" fontId="18" fillId="0" borderId="46" xfId="8" applyNumberFormat="1" applyFont="1" applyFill="1" applyBorder="1" applyAlignment="1"/>
    <xf numFmtId="0" fontId="15" fillId="0" borderId="0" xfId="8" applyFont="1" applyFill="1" applyBorder="1"/>
    <xf numFmtId="0" fontId="15" fillId="0" borderId="0" xfId="8" applyFont="1" applyFill="1"/>
    <xf numFmtId="0" fontId="14" fillId="0" borderId="28" xfId="8" applyFont="1" applyBorder="1" applyAlignment="1">
      <alignment vertical="center" wrapText="1"/>
    </xf>
    <xf numFmtId="0" fontId="11" fillId="0" borderId="34" xfId="8" applyFont="1" applyBorder="1"/>
    <xf numFmtId="0" fontId="11" fillId="0" borderId="46" xfId="8" applyFont="1" applyBorder="1"/>
    <xf numFmtId="0" fontId="11" fillId="0" borderId="47" xfId="8" applyFont="1" applyBorder="1"/>
    <xf numFmtId="0" fontId="11" fillId="0" borderId="0" xfId="8" applyFont="1" applyBorder="1"/>
    <xf numFmtId="0" fontId="11" fillId="0" borderId="0" xfId="8" applyFont="1"/>
    <xf numFmtId="0" fontId="20" fillId="0" borderId="0" xfId="0" applyFont="1" applyAlignment="1">
      <alignment horizontal="left"/>
    </xf>
    <xf numFmtId="0" fontId="20" fillId="0" borderId="0" xfId="0" applyFont="1"/>
    <xf numFmtId="0" fontId="20" fillId="0" borderId="0" xfId="8" applyFont="1"/>
    <xf numFmtId="0" fontId="20" fillId="0" borderId="0" xfId="0" applyFont="1" applyBorder="1" applyAlignment="1">
      <alignment horizontal="right"/>
    </xf>
    <xf numFmtId="0" fontId="31" fillId="0" borderId="0" xfId="0" applyFont="1" applyBorder="1" applyProtection="1">
      <protection locked="0"/>
    </xf>
    <xf numFmtId="0" fontId="22" fillId="0" borderId="0" xfId="0" applyFont="1"/>
    <xf numFmtId="0" fontId="21" fillId="0" borderId="0" xfId="0" applyFont="1"/>
    <xf numFmtId="0" fontId="13" fillId="0" borderId="0" xfId="9" applyFont="1" applyAlignment="1"/>
    <xf numFmtId="0" fontId="13" fillId="0" borderId="0" xfId="9" applyFont="1" applyAlignment="1">
      <alignment horizontal="left"/>
    </xf>
    <xf numFmtId="0" fontId="16" fillId="0" borderId="0" xfId="9" applyFont="1" applyAlignment="1"/>
    <xf numFmtId="0" fontId="32" fillId="0" borderId="0" xfId="9" applyFont="1" applyAlignment="1"/>
    <xf numFmtId="0" fontId="13" fillId="0" borderId="0" xfId="9" applyFont="1" applyBorder="1" applyAlignment="1"/>
    <xf numFmtId="0" fontId="16" fillId="0" borderId="0" xfId="9" applyFont="1"/>
    <xf numFmtId="0" fontId="12" fillId="0" borderId="12" xfId="0" applyFont="1" applyBorder="1"/>
    <xf numFmtId="0" fontId="21" fillId="0" borderId="12" xfId="0" applyFont="1" applyBorder="1"/>
    <xf numFmtId="0" fontId="21" fillId="0" borderId="0" xfId="0" applyFont="1" applyBorder="1"/>
    <xf numFmtId="0" fontId="18" fillId="0" borderId="0" xfId="8" applyFont="1" applyBorder="1"/>
    <xf numFmtId="166" fontId="18" fillId="0" borderId="0" xfId="8" applyNumberFormat="1" applyFont="1" applyBorder="1" applyAlignment="1">
      <alignment horizontal="left"/>
    </xf>
    <xf numFmtId="0" fontId="18" fillId="0" borderId="10" xfId="8" applyFont="1" applyBorder="1"/>
    <xf numFmtId="0" fontId="32" fillId="0" borderId="0" xfId="0" applyFont="1"/>
    <xf numFmtId="0" fontId="32" fillId="0" borderId="0" xfId="8" applyFont="1"/>
    <xf numFmtId="0" fontId="21" fillId="0" borderId="13" xfId="0" applyFont="1" applyBorder="1"/>
    <xf numFmtId="0" fontId="15" fillId="0" borderId="48" xfId="8" applyFont="1" applyBorder="1"/>
    <xf numFmtId="0" fontId="12" fillId="0" borderId="0" xfId="0" applyFont="1" applyFill="1" applyAlignment="1"/>
    <xf numFmtId="0" fontId="21" fillId="0" borderId="0" xfId="0" applyFont="1" applyFill="1" applyAlignment="1"/>
    <xf numFmtId="0" fontId="33" fillId="0" borderId="0" xfId="0" applyFont="1" applyFill="1" applyAlignment="1"/>
    <xf numFmtId="0" fontId="12" fillId="0" borderId="0" xfId="0" applyFont="1" applyFill="1" applyAlignment="1">
      <alignment horizontal="right"/>
    </xf>
    <xf numFmtId="0" fontId="14" fillId="0" borderId="6" xfId="0" applyFont="1" applyFill="1" applyBorder="1" applyAlignment="1" applyProtection="1"/>
    <xf numFmtId="0" fontId="21" fillId="0" borderId="6" xfId="0" applyFont="1" applyFill="1" applyBorder="1" applyAlignment="1" applyProtection="1"/>
    <xf numFmtId="0" fontId="21" fillId="0" borderId="0" xfId="0" applyFont="1" applyFill="1" applyBorder="1" applyAlignment="1" applyProtection="1"/>
    <xf numFmtId="164" fontId="12" fillId="0" borderId="6" xfId="0" applyNumberFormat="1" applyFont="1" applyFill="1" applyBorder="1" applyAlignment="1">
      <alignment horizontal="right"/>
    </xf>
    <xf numFmtId="0" fontId="12" fillId="0" borderId="0" xfId="0" applyFont="1" applyFill="1" applyAlignment="1" applyProtection="1"/>
    <xf numFmtId="0" fontId="17" fillId="0" borderId="0" xfId="0" applyFont="1" applyFill="1" applyAlignment="1" applyProtection="1"/>
    <xf numFmtId="0" fontId="17" fillId="0" borderId="0" xfId="0" applyFont="1" applyFill="1" applyAlignment="1" applyProtection="1">
      <alignment horizontal="right"/>
    </xf>
    <xf numFmtId="0" fontId="21" fillId="0" borderId="0" xfId="0" applyFont="1" applyFill="1" applyAlignment="1" applyProtection="1"/>
    <xf numFmtId="0" fontId="12" fillId="0" borderId="0" xfId="0" applyFont="1" applyFill="1" applyAlignment="1">
      <alignment horizontal="center"/>
    </xf>
    <xf numFmtId="0" fontId="21" fillId="0" borderId="0" xfId="0" applyFont="1" applyFill="1" applyAlignment="1">
      <alignment horizontal="center"/>
    </xf>
    <xf numFmtId="0" fontId="12" fillId="0" borderId="0" xfId="0" applyFont="1" applyFill="1"/>
    <xf numFmtId="0" fontId="13" fillId="0" borderId="0" xfId="0" applyFont="1" applyFill="1" applyAlignment="1">
      <alignment horizontal="center"/>
    </xf>
    <xf numFmtId="0" fontId="21" fillId="0" borderId="0" xfId="0" applyFont="1" applyFill="1" applyAlignment="1">
      <alignment horizontal="centerContinuous"/>
    </xf>
    <xf numFmtId="0" fontId="13" fillId="0" borderId="0" xfId="0" applyFont="1" applyFill="1" applyAlignment="1">
      <alignment horizontal="right"/>
    </xf>
    <xf numFmtId="49" fontId="13" fillId="0" borderId="0" xfId="0" applyNumberFormat="1" applyFont="1" applyFill="1" applyBorder="1" applyAlignment="1">
      <alignment horizontal="centerContinuous"/>
    </xf>
    <xf numFmtId="0" fontId="21" fillId="0" borderId="0" xfId="0" applyFont="1" applyFill="1" applyAlignment="1">
      <alignment horizontal="right"/>
    </xf>
    <xf numFmtId="0" fontId="12" fillId="0" borderId="0" xfId="0" applyFont="1" applyFill="1" applyBorder="1" applyAlignment="1">
      <alignment horizontal="left"/>
    </xf>
    <xf numFmtId="0" fontId="12" fillId="0" borderId="0" xfId="8" applyFont="1" applyFill="1" applyAlignment="1">
      <alignment horizontal="right"/>
    </xf>
    <xf numFmtId="0" fontId="15" fillId="0" borderId="0" xfId="8" applyFont="1" applyFill="1" applyAlignment="1">
      <alignment horizontal="right"/>
    </xf>
    <xf numFmtId="0" fontId="14" fillId="0" borderId="28" xfId="8" applyFont="1" applyFill="1" applyBorder="1"/>
    <xf numFmtId="0" fontId="19" fillId="0" borderId="28" xfId="8" applyFont="1" applyFill="1" applyBorder="1"/>
    <xf numFmtId="0" fontId="19" fillId="0" borderId="0" xfId="8" applyFont="1" applyFill="1" applyBorder="1"/>
    <xf numFmtId="166" fontId="18" fillId="0" borderId="46" xfId="8" applyNumberFormat="1" applyFont="1" applyBorder="1" applyAlignment="1">
      <alignment horizontal="right"/>
    </xf>
    <xf numFmtId="166" fontId="18" fillId="0" borderId="0" xfId="8" applyNumberFormat="1" applyFont="1" applyFill="1" applyBorder="1" applyAlignment="1">
      <alignment horizontal="left"/>
    </xf>
    <xf numFmtId="0" fontId="14" fillId="0" borderId="28" xfId="8" applyFont="1" applyFill="1" applyBorder="1" applyAlignment="1">
      <alignment vertical="center" wrapText="1"/>
    </xf>
    <xf numFmtId="0" fontId="11" fillId="0" borderId="34" xfId="8" applyFont="1" applyFill="1" applyBorder="1"/>
    <xf numFmtId="0" fontId="11" fillId="0" borderId="46" xfId="8" applyFont="1" applyFill="1" applyBorder="1"/>
    <xf numFmtId="0" fontId="11" fillId="0" borderId="29" xfId="8" applyFont="1" applyFill="1" applyBorder="1"/>
    <xf numFmtId="0" fontId="11" fillId="0" borderId="47" xfId="8" applyFont="1" applyFill="1" applyBorder="1"/>
    <xf numFmtId="0" fontId="11" fillId="0" borderId="0" xfId="8" applyFont="1" applyFill="1" applyBorder="1"/>
    <xf numFmtId="0" fontId="11" fillId="0" borderId="0" xfId="8" applyFont="1" applyFill="1"/>
    <xf numFmtId="0" fontId="20" fillId="0" borderId="0" xfId="0" applyFont="1" applyFill="1" applyAlignment="1">
      <alignment horizontal="left"/>
    </xf>
    <xf numFmtId="0" fontId="20" fillId="0" borderId="0" xfId="0" applyFont="1" applyFill="1"/>
    <xf numFmtId="0" fontId="20" fillId="0" borderId="0" xfId="8" applyFont="1" applyFill="1"/>
    <xf numFmtId="0" fontId="20" fillId="0" borderId="0" xfId="0" applyFont="1" applyFill="1" applyBorder="1" applyAlignment="1">
      <alignment horizontal="right"/>
    </xf>
    <xf numFmtId="0" fontId="22" fillId="0" borderId="0" xfId="0" applyFont="1" applyFill="1"/>
    <xf numFmtId="0" fontId="21" fillId="0" borderId="0" xfId="0" applyFont="1" applyFill="1"/>
    <xf numFmtId="0" fontId="13" fillId="0" borderId="0" xfId="9" applyFont="1" applyFill="1" applyAlignment="1"/>
    <xf numFmtId="0" fontId="13" fillId="0" borderId="0" xfId="9" applyFont="1" applyFill="1" applyAlignment="1">
      <alignment horizontal="left"/>
    </xf>
    <xf numFmtId="0" fontId="16" fillId="0" borderId="0" xfId="9" applyFont="1" applyFill="1" applyAlignment="1"/>
    <xf numFmtId="0" fontId="13" fillId="0" borderId="0" xfId="9" applyFont="1" applyFill="1" applyBorder="1" applyAlignment="1"/>
    <xf numFmtId="0" fontId="13" fillId="0" borderId="0" xfId="9" applyFont="1" applyFill="1" applyBorder="1" applyAlignment="1">
      <alignment horizontal="left"/>
    </xf>
    <xf numFmtId="0" fontId="16" fillId="0" borderId="0" xfId="9" applyFont="1" applyFill="1" applyBorder="1" applyAlignment="1"/>
    <xf numFmtId="0" fontId="32" fillId="0" borderId="0" xfId="9" applyFont="1" applyFill="1" applyBorder="1" applyAlignment="1"/>
    <xf numFmtId="0" fontId="16" fillId="0" borderId="0" xfId="9" applyFont="1" applyFill="1" applyBorder="1"/>
    <xf numFmtId="0" fontId="12" fillId="0" borderId="0" xfId="0" applyFont="1" applyFill="1" applyBorder="1"/>
    <xf numFmtId="0" fontId="21" fillId="0" borderId="0" xfId="0" applyFont="1" applyFill="1" applyBorder="1"/>
    <xf numFmtId="0" fontId="32" fillId="0" borderId="0" xfId="0" applyFont="1" applyFill="1" applyBorder="1"/>
    <xf numFmtId="0" fontId="32" fillId="0" borderId="0" xfId="8" applyFont="1" applyFill="1" applyBorder="1"/>
    <xf numFmtId="0" fontId="13" fillId="0" borderId="0" xfId="0" applyFont="1" applyFill="1"/>
    <xf numFmtId="3" fontId="12" fillId="0" borderId="50" xfId="4" applyNumberFormat="1" applyFont="1" applyBorder="1" applyAlignment="1" applyProtection="1">
      <alignment horizontal="right"/>
      <protection locked="0"/>
    </xf>
    <xf numFmtId="3" fontId="12" fillId="0" borderId="50" xfId="4" applyNumberFormat="1" applyFont="1" applyBorder="1" applyAlignment="1" applyProtection="1">
      <alignment horizontal="right"/>
    </xf>
    <xf numFmtId="0" fontId="21" fillId="0" borderId="17" xfId="4" applyNumberFormat="1" applyFont="1" applyBorder="1" applyAlignment="1">
      <alignment horizontal="right" wrapText="1"/>
    </xf>
    <xf numFmtId="0" fontId="18" fillId="0" borderId="51" xfId="5" applyNumberFormat="1" applyFont="1" applyBorder="1" applyAlignment="1">
      <alignment horizontal="right"/>
    </xf>
    <xf numFmtId="166" fontId="18" fillId="0" borderId="52" xfId="8" applyNumberFormat="1" applyFont="1" applyBorder="1" applyAlignment="1">
      <alignment horizontal="right"/>
    </xf>
    <xf numFmtId="3" fontId="15" fillId="0" borderId="53" xfId="8" applyNumberFormat="1" applyFont="1" applyBorder="1" applyAlignment="1" applyProtection="1">
      <alignment horizontal="right"/>
      <protection locked="0"/>
    </xf>
    <xf numFmtId="3" fontId="15" fillId="2" borderId="53" xfId="8" applyNumberFormat="1" applyFont="1" applyFill="1" applyBorder="1" applyAlignment="1">
      <alignment horizontal="right"/>
    </xf>
    <xf numFmtId="3" fontId="15" fillId="0" borderId="53" xfId="8" applyNumberFormat="1" applyFont="1" applyBorder="1" applyAlignment="1">
      <alignment horizontal="right"/>
    </xf>
    <xf numFmtId="3" fontId="15" fillId="0" borderId="54" xfId="8" applyNumberFormat="1" applyFont="1" applyBorder="1" applyAlignment="1" applyProtection="1">
      <alignment horizontal="right"/>
      <protection locked="0"/>
    </xf>
    <xf numFmtId="0" fontId="11" fillId="0" borderId="55" xfId="8" applyFont="1" applyBorder="1"/>
    <xf numFmtId="3" fontId="15" fillId="0" borderId="56" xfId="8" applyNumberFormat="1" applyFont="1" applyBorder="1" applyAlignment="1" applyProtection="1">
      <alignment horizontal="right"/>
      <protection locked="0"/>
    </xf>
    <xf numFmtId="3" fontId="15" fillId="0" borderId="56" xfId="8" applyNumberFormat="1" applyFont="1" applyBorder="1" applyAlignment="1">
      <alignment horizontal="right"/>
    </xf>
    <xf numFmtId="0" fontId="11" fillId="0" borderId="55" xfId="8" applyFont="1" applyFill="1" applyBorder="1"/>
    <xf numFmtId="3" fontId="12" fillId="0" borderId="50" xfId="7" applyNumberFormat="1" applyFont="1" applyBorder="1" applyAlignment="1" applyProtection="1">
      <alignment horizontal="right"/>
      <protection locked="0"/>
    </xf>
    <xf numFmtId="3" fontId="12" fillId="0" borderId="3" xfId="7" applyNumberFormat="1" applyFont="1" applyBorder="1" applyAlignment="1" applyProtection="1">
      <alignment horizontal="right"/>
      <protection locked="0"/>
    </xf>
    <xf numFmtId="0" fontId="19" fillId="0" borderId="0" xfId="8" applyFont="1" applyFill="1" applyBorder="1" applyAlignment="1">
      <alignment horizontal="right"/>
    </xf>
    <xf numFmtId="0" fontId="20" fillId="0" borderId="0" xfId="8" applyFont="1" applyFill="1" applyBorder="1"/>
    <xf numFmtId="166" fontId="15" fillId="0" borderId="0" xfId="8" applyNumberFormat="1" applyFont="1" applyFill="1" applyBorder="1" applyAlignment="1">
      <alignment horizontal="left"/>
    </xf>
    <xf numFmtId="0" fontId="20" fillId="0" borderId="0" xfId="8" applyFont="1" applyFill="1" applyBorder="1" applyAlignment="1">
      <alignment horizontal="right"/>
    </xf>
    <xf numFmtId="166" fontId="15" fillId="0" borderId="0" xfId="8" applyNumberFormat="1" applyFont="1" applyFill="1" applyBorder="1" applyAlignment="1">
      <alignment horizontal="right"/>
    </xf>
    <xf numFmtId="0" fontId="12" fillId="3" borderId="0" xfId="0" applyFont="1" applyFill="1" applyAlignment="1"/>
    <xf numFmtId="0" fontId="21" fillId="3" borderId="0" xfId="0" applyFont="1" applyFill="1" applyAlignment="1"/>
    <xf numFmtId="0" fontId="12" fillId="3" borderId="6" xfId="0" applyFont="1" applyFill="1" applyBorder="1" applyAlignment="1" applyProtection="1"/>
    <xf numFmtId="0" fontId="21" fillId="3" borderId="6" xfId="0" applyFont="1" applyFill="1" applyBorder="1" applyAlignment="1" applyProtection="1"/>
    <xf numFmtId="0" fontId="21" fillId="3" borderId="0" xfId="0" applyFont="1" applyFill="1" applyBorder="1" applyAlignment="1" applyProtection="1"/>
    <xf numFmtId="0" fontId="12" fillId="3" borderId="0" xfId="0" applyFont="1" applyFill="1" applyBorder="1" applyAlignment="1" applyProtection="1"/>
    <xf numFmtId="164" fontId="12" fillId="3" borderId="6" xfId="0" applyNumberFormat="1" applyFont="1" applyFill="1" applyBorder="1" applyAlignment="1">
      <alignment horizontal="right"/>
    </xf>
    <xf numFmtId="0" fontId="12" fillId="3" borderId="0" xfId="0" applyFont="1" applyFill="1" applyAlignment="1" applyProtection="1"/>
    <xf numFmtId="0" fontId="12" fillId="3" borderId="0" xfId="0" applyFont="1" applyFill="1" applyAlignment="1" applyProtection="1">
      <alignment horizontal="right"/>
    </xf>
    <xf numFmtId="0" fontId="12" fillId="3" borderId="0" xfId="0" applyFont="1" applyFill="1" applyAlignment="1">
      <alignment horizontal="centerContinuous"/>
    </xf>
    <xf numFmtId="0" fontId="21" fillId="3" borderId="0" xfId="0" applyFont="1" applyFill="1" applyAlignment="1">
      <alignment horizontal="centerContinuous"/>
    </xf>
    <xf numFmtId="0" fontId="13" fillId="3" borderId="0" xfId="0" applyFont="1" applyFill="1" applyAlignment="1"/>
    <xf numFmtId="0" fontId="13" fillId="3" borderId="0" xfId="0" applyFont="1" applyFill="1" applyAlignment="1">
      <alignment horizontal="right"/>
    </xf>
    <xf numFmtId="49" fontId="13" fillId="3" borderId="0" xfId="0" applyNumberFormat="1" applyFont="1" applyFill="1" applyBorder="1" applyAlignment="1">
      <alignment horizontal="centerContinuous"/>
    </xf>
    <xf numFmtId="0" fontId="21" fillId="3" borderId="0" xfId="0" applyFont="1" applyFill="1" applyAlignment="1">
      <alignment horizontal="right"/>
    </xf>
    <xf numFmtId="0" fontId="12" fillId="3" borderId="0" xfId="0" applyFont="1" applyFill="1" applyBorder="1" applyAlignment="1">
      <alignment horizontal="left"/>
    </xf>
    <xf numFmtId="0" fontId="13" fillId="3" borderId="0" xfId="0" applyFont="1" applyFill="1" applyAlignment="1">
      <alignment horizontal="center"/>
    </xf>
    <xf numFmtId="0" fontId="24" fillId="3" borderId="0" xfId="0" applyFont="1" applyFill="1" applyBorder="1" applyAlignment="1" applyProtection="1"/>
    <xf numFmtId="0" fontId="13" fillId="0" borderId="0" xfId="0" applyFont="1" applyAlignment="1" applyProtection="1"/>
    <xf numFmtId="0" fontId="22" fillId="0" borderId="0" xfId="0" applyFont="1" applyAlignment="1" applyProtection="1"/>
    <xf numFmtId="0" fontId="27" fillId="0" borderId="0" xfId="0" applyFont="1" applyAlignment="1" applyProtection="1"/>
    <xf numFmtId="0" fontId="12" fillId="0" borderId="0" xfId="0" applyFont="1" applyAlignment="1" applyProtection="1">
      <alignment horizontal="centerContinuous"/>
    </xf>
    <xf numFmtId="49" fontId="12" fillId="0" borderId="0" xfId="0" applyNumberFormat="1" applyFont="1" applyBorder="1" applyAlignment="1" applyProtection="1">
      <alignment horizontal="centerContinuous"/>
    </xf>
    <xf numFmtId="0" fontId="12" fillId="0" borderId="0" xfId="0" applyFont="1" applyBorder="1" applyAlignment="1" applyProtection="1">
      <alignment horizontal="left"/>
    </xf>
    <xf numFmtId="0" fontId="11" fillId="0" borderId="0" xfId="0" applyFont="1" applyAlignment="1" applyProtection="1">
      <alignment vertical="top" wrapText="1"/>
    </xf>
    <xf numFmtId="0" fontId="12" fillId="0" borderId="9" xfId="0" applyFont="1" applyBorder="1" applyAlignment="1" applyProtection="1"/>
    <xf numFmtId="0" fontId="12" fillId="0" borderId="4" xfId="0" applyFont="1" applyBorder="1" applyAlignment="1" applyProtection="1"/>
    <xf numFmtId="0" fontId="12" fillId="0" borderId="9" xfId="0" applyFont="1" applyBorder="1" applyAlignment="1" applyProtection="1">
      <alignment vertical="top" wrapText="1"/>
    </xf>
    <xf numFmtId="0" fontId="13" fillId="0" borderId="0" xfId="0" applyFont="1" applyAlignment="1" applyProtection="1">
      <alignment vertical="top" wrapText="1"/>
    </xf>
    <xf numFmtId="0" fontId="13" fillId="0" borderId="9" xfId="0" applyFont="1" applyBorder="1" applyAlignment="1" applyProtection="1"/>
    <xf numFmtId="0" fontId="14" fillId="0" borderId="9" xfId="0" applyFont="1" applyBorder="1" applyAlignment="1" applyProtection="1"/>
    <xf numFmtId="0" fontId="22" fillId="0" borderId="9" xfId="0" applyFont="1" applyBorder="1" applyAlignment="1" applyProtection="1"/>
    <xf numFmtId="0" fontId="22" fillId="0" borderId="0" xfId="0" applyFont="1" applyBorder="1" applyAlignment="1" applyProtection="1"/>
    <xf numFmtId="0" fontId="22" fillId="0" borderId="4" xfId="0" applyFont="1" applyBorder="1" applyAlignment="1" applyProtection="1"/>
    <xf numFmtId="0" fontId="12" fillId="0" borderId="9" xfId="0" applyFont="1" applyFill="1" applyBorder="1" applyAlignment="1" applyProtection="1"/>
    <xf numFmtId="0" fontId="12" fillId="0" borderId="0" xfId="0" applyFont="1" applyFill="1" applyBorder="1" applyAlignment="1" applyProtection="1"/>
    <xf numFmtId="0" fontId="11" fillId="0" borderId="0" xfId="0" applyFont="1" applyAlignment="1" applyProtection="1">
      <alignment wrapText="1"/>
    </xf>
    <xf numFmtId="0" fontId="11" fillId="0" borderId="0" xfId="0" applyFont="1" applyAlignment="1" applyProtection="1">
      <alignment vertical="top"/>
    </xf>
    <xf numFmtId="0" fontId="12" fillId="0" borderId="0" xfId="0" applyFont="1" applyBorder="1" applyAlignment="1" applyProtection="1">
      <alignment wrapText="1"/>
    </xf>
    <xf numFmtId="0" fontId="13" fillId="0" borderId="10" xfId="0" applyFont="1" applyBorder="1" applyAlignment="1" applyProtection="1"/>
    <xf numFmtId="0" fontId="13" fillId="0" borderId="12" xfId="0" applyFont="1" applyBorder="1" applyAlignment="1" applyProtection="1"/>
    <xf numFmtId="0" fontId="13" fillId="0" borderId="13" xfId="0" applyFont="1" applyBorder="1" applyAlignment="1" applyProtection="1"/>
    <xf numFmtId="0" fontId="23" fillId="0" borderId="0" xfId="0" applyFont="1" applyAlignment="1" applyProtection="1"/>
    <xf numFmtId="0" fontId="23" fillId="0" borderId="33" xfId="0" applyFont="1" applyBorder="1" applyAlignment="1" applyProtection="1"/>
    <xf numFmtId="0" fontId="13" fillId="0" borderId="27" xfId="0" applyFont="1" applyBorder="1" applyAlignment="1" applyProtection="1"/>
    <xf numFmtId="0" fontId="13" fillId="0" borderId="28" xfId="0" applyFont="1" applyBorder="1" applyAlignment="1" applyProtection="1"/>
    <xf numFmtId="0" fontId="13" fillId="0" borderId="0" xfId="0" applyFont="1" applyBorder="1" applyAlignment="1" applyProtection="1"/>
    <xf numFmtId="0" fontId="23" fillId="0" borderId="0" xfId="0" applyFont="1" applyBorder="1" applyAlignment="1" applyProtection="1"/>
    <xf numFmtId="0" fontId="15" fillId="0" borderId="0" xfId="0" quotePrefix="1" applyFont="1" applyBorder="1" applyAlignment="1" applyProtection="1"/>
    <xf numFmtId="0" fontId="23" fillId="0" borderId="0" xfId="0" quotePrefix="1" applyFont="1" applyBorder="1" applyAlignment="1" applyProtection="1"/>
    <xf numFmtId="0" fontId="23" fillId="0" borderId="10" xfId="0" quotePrefix="1" applyFont="1" applyBorder="1" applyAlignment="1" applyProtection="1"/>
    <xf numFmtId="0" fontId="15" fillId="0" borderId="28"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13" fillId="0" borderId="34" xfId="0" applyFont="1" applyBorder="1" applyAlignment="1" applyProtection="1"/>
    <xf numFmtId="0" fontId="13" fillId="0" borderId="29" xfId="0" applyFont="1" applyBorder="1" applyAlignment="1" applyProtection="1"/>
    <xf numFmtId="0" fontId="15" fillId="0" borderId="29" xfId="0" quotePrefix="1" applyFont="1" applyBorder="1" applyAlignment="1" applyProtection="1"/>
    <xf numFmtId="0" fontId="23" fillId="0" borderId="29" xfId="0" quotePrefix="1" applyFont="1" applyBorder="1" applyAlignment="1" applyProtection="1"/>
    <xf numFmtId="0" fontId="13" fillId="0" borderId="30" xfId="0" applyFont="1" applyBorder="1" applyAlignment="1" applyProtection="1"/>
    <xf numFmtId="3" fontId="21" fillId="0" borderId="0" xfId="0" applyNumberFormat="1" applyFont="1" applyBorder="1" applyAlignment="1" applyProtection="1"/>
    <xf numFmtId="3" fontId="12" fillId="0" borderId="0" xfId="0" applyNumberFormat="1" applyFont="1" applyBorder="1" applyAlignment="1" applyProtection="1">
      <alignment horizontal="right"/>
    </xf>
    <xf numFmtId="0" fontId="21" fillId="0" borderId="0" xfId="0" applyNumberFormat="1" applyFont="1" applyBorder="1" applyAlignment="1" applyProtection="1"/>
    <xf numFmtId="0" fontId="15" fillId="3" borderId="0" xfId="8" applyFont="1" applyFill="1"/>
    <xf numFmtId="0" fontId="12" fillId="3" borderId="0" xfId="0" applyFont="1" applyFill="1" applyAlignment="1">
      <alignment horizontal="center"/>
    </xf>
    <xf numFmtId="0" fontId="21" fillId="3" borderId="0" xfId="0" applyFont="1" applyFill="1" applyAlignment="1">
      <alignment horizontal="center"/>
    </xf>
    <xf numFmtId="0" fontId="13" fillId="3" borderId="0" xfId="0" applyFont="1" applyFill="1"/>
    <xf numFmtId="0" fontId="12" fillId="3" borderId="0" xfId="0" applyFont="1" applyFill="1"/>
    <xf numFmtId="0" fontId="12" fillId="0" borderId="18" xfId="6" applyFont="1" applyBorder="1" applyAlignment="1">
      <alignment horizontal="center"/>
    </xf>
    <xf numFmtId="0" fontId="12" fillId="0" borderId="9" xfId="6" applyFont="1" applyBorder="1" applyAlignment="1">
      <alignment horizontal="center" vertical="center" wrapText="1"/>
    </xf>
    <xf numFmtId="0" fontId="12" fillId="0" borderId="1" xfId="6" applyFont="1" applyBorder="1" applyAlignment="1">
      <alignment horizontal="centerContinuous" vertical="center" wrapText="1"/>
    </xf>
    <xf numFmtId="0" fontId="12" fillId="0" borderId="43" xfId="6" applyFont="1" applyBorder="1" applyAlignment="1">
      <alignment horizontal="centerContinuous" vertical="center" wrapText="1"/>
    </xf>
    <xf numFmtId="0" fontId="12" fillId="0" borderId="10" xfId="6" applyFont="1" applyBorder="1" applyAlignment="1">
      <alignment horizontal="center"/>
    </xf>
    <xf numFmtId="0" fontId="12" fillId="0" borderId="37" xfId="6" applyFont="1" applyBorder="1" applyAlignment="1">
      <alignment horizontal="center"/>
    </xf>
    <xf numFmtId="171" fontId="18" fillId="0" borderId="57" xfId="6" applyNumberFormat="1" applyFont="1" applyBorder="1" applyAlignment="1">
      <alignment horizontal="left"/>
    </xf>
    <xf numFmtId="171" fontId="18" fillId="0" borderId="57" xfId="6" applyNumberFormat="1" applyFont="1" applyFill="1" applyBorder="1" applyAlignment="1">
      <alignment horizontal="left"/>
    </xf>
    <xf numFmtId="171" fontId="18" fillId="0" borderId="23" xfId="6" applyNumberFormat="1" applyFont="1" applyFill="1" applyBorder="1" applyAlignment="1">
      <alignment horizontal="left"/>
    </xf>
    <xf numFmtId="171" fontId="18" fillId="0" borderId="23" xfId="6" applyNumberFormat="1" applyFont="1" applyBorder="1" applyAlignment="1">
      <alignment horizontal="left"/>
    </xf>
    <xf numFmtId="0" fontId="12" fillId="0" borderId="26" xfId="6" applyFont="1" applyBorder="1" applyAlignment="1">
      <alignment horizontal="center"/>
    </xf>
    <xf numFmtId="171" fontId="18" fillId="0" borderId="58" xfId="6" applyNumberFormat="1" applyFont="1" applyBorder="1" applyAlignment="1">
      <alignment horizontal="left"/>
    </xf>
    <xf numFmtId="171" fontId="18" fillId="0" borderId="49" xfId="6" applyNumberFormat="1" applyFont="1" applyBorder="1" applyAlignment="1">
      <alignment horizontal="left"/>
    </xf>
    <xf numFmtId="0" fontId="12" fillId="0" borderId="1" xfId="6" applyFont="1" applyBorder="1" applyAlignment="1">
      <alignment horizontal="center"/>
    </xf>
    <xf numFmtId="171" fontId="18" fillId="0" borderId="59" xfId="6" applyNumberFormat="1" applyFont="1" applyBorder="1" applyAlignment="1">
      <alignment horizontal="left"/>
    </xf>
    <xf numFmtId="171" fontId="18" fillId="0" borderId="60" xfId="6" applyNumberFormat="1" applyFont="1" applyBorder="1" applyAlignment="1">
      <alignment horizontal="left"/>
    </xf>
    <xf numFmtId="171" fontId="18" fillId="0" borderId="22" xfId="6" applyNumberFormat="1" applyFont="1" applyFill="1" applyBorder="1" applyAlignment="1">
      <alignment horizontal="left"/>
    </xf>
    <xf numFmtId="171" fontId="18" fillId="0" borderId="59" xfId="6" applyNumberFormat="1" applyFont="1" applyFill="1" applyBorder="1" applyAlignment="1">
      <alignment horizontal="left"/>
    </xf>
    <xf numFmtId="171" fontId="18" fillId="0" borderId="60" xfId="6" applyNumberFormat="1" applyFont="1" applyFill="1" applyBorder="1" applyAlignment="1">
      <alignment horizontal="left"/>
    </xf>
    <xf numFmtId="0" fontId="14" fillId="3" borderId="0" xfId="8" applyFont="1" applyFill="1" applyAlignment="1"/>
    <xf numFmtId="0" fontId="11" fillId="3" borderId="0" xfId="8" applyFont="1" applyFill="1"/>
    <xf numFmtId="0" fontId="15" fillId="3" borderId="0" xfId="0" applyFont="1" applyFill="1" applyAlignment="1">
      <alignment horizontal="left"/>
    </xf>
    <xf numFmtId="0" fontId="11" fillId="3" borderId="0" xfId="8" applyFont="1" applyFill="1" applyAlignment="1"/>
    <xf numFmtId="0" fontId="21" fillId="3" borderId="0" xfId="0" applyFont="1" applyFill="1"/>
    <xf numFmtId="0" fontId="15" fillId="3" borderId="0" xfId="8" applyFont="1" applyFill="1" applyBorder="1"/>
    <xf numFmtId="0" fontId="12" fillId="0" borderId="20" xfId="6" applyFont="1" applyBorder="1" applyAlignment="1">
      <alignment horizontal="center" vertical="center" wrapText="1"/>
    </xf>
    <xf numFmtId="171" fontId="18" fillId="0" borderId="61" xfId="6" applyNumberFormat="1" applyFont="1" applyFill="1" applyBorder="1" applyAlignment="1">
      <alignment horizontal="left"/>
    </xf>
    <xf numFmtId="171" fontId="18" fillId="0" borderId="8" xfId="6" applyNumberFormat="1" applyFont="1" applyFill="1" applyBorder="1" applyAlignment="1">
      <alignment horizontal="left"/>
    </xf>
    <xf numFmtId="0" fontId="13" fillId="3" borderId="0" xfId="9" applyFont="1" applyFill="1" applyAlignment="1"/>
    <xf numFmtId="0" fontId="13" fillId="3" borderId="0" xfId="9" applyFont="1" applyFill="1" applyAlignment="1">
      <alignment horizontal="left"/>
    </xf>
    <xf numFmtId="0" fontId="16" fillId="3" borderId="0" xfId="9" applyFont="1" applyFill="1" applyAlignment="1"/>
    <xf numFmtId="0" fontId="15" fillId="3" borderId="0" xfId="8" applyFont="1" applyFill="1" applyProtection="1">
      <protection locked="0"/>
    </xf>
    <xf numFmtId="3" fontId="15" fillId="0" borderId="62" xfId="8" applyNumberFormat="1" applyFont="1" applyBorder="1" applyAlignment="1" applyProtection="1">
      <alignment horizontal="right"/>
      <protection locked="0"/>
    </xf>
    <xf numFmtId="3" fontId="12" fillId="0" borderId="63" xfId="4" applyNumberFormat="1" applyFont="1" applyBorder="1" applyAlignment="1" applyProtection="1">
      <alignment horizontal="right"/>
      <protection locked="0"/>
    </xf>
    <xf numFmtId="0" fontId="21" fillId="0" borderId="17" xfId="4" applyNumberFormat="1" applyFont="1" applyBorder="1" applyAlignment="1">
      <alignment horizontal="right"/>
    </xf>
    <xf numFmtId="3" fontId="15" fillId="0" borderId="3" xfId="6" applyNumberFormat="1" applyFont="1" applyFill="1" applyBorder="1" applyAlignment="1" applyProtection="1">
      <alignment horizontal="right"/>
      <protection locked="0"/>
    </xf>
    <xf numFmtId="3" fontId="15" fillId="0" borderId="3" xfId="6" applyNumberFormat="1" applyFont="1" applyBorder="1" applyAlignment="1" applyProtection="1">
      <alignment horizontal="right"/>
      <protection locked="0"/>
    </xf>
    <xf numFmtId="3" fontId="15" fillId="0" borderId="4" xfId="6" applyNumberFormat="1" applyFont="1" applyBorder="1" applyAlignment="1" applyProtection="1">
      <alignment horizontal="right"/>
      <protection locked="0"/>
    </xf>
    <xf numFmtId="3" fontId="15" fillId="0" borderId="19" xfId="6" applyNumberFormat="1" applyFont="1" applyBorder="1" applyAlignment="1" applyProtection="1">
      <alignment horizontal="right"/>
      <protection locked="0"/>
    </xf>
    <xf numFmtId="3" fontId="15" fillId="0" borderId="40" xfId="6" applyNumberFormat="1" applyFont="1" applyFill="1" applyBorder="1" applyAlignment="1" applyProtection="1">
      <alignment horizontal="right"/>
      <protection locked="0"/>
    </xf>
    <xf numFmtId="3" fontId="15" fillId="0" borderId="13" xfId="6" applyNumberFormat="1" applyFont="1" applyBorder="1" applyAlignment="1" applyProtection="1">
      <alignment horizontal="right"/>
      <protection locked="0"/>
    </xf>
    <xf numFmtId="3" fontId="15" fillId="0" borderId="40" xfId="6" applyNumberFormat="1" applyFont="1" applyBorder="1" applyAlignment="1" applyProtection="1">
      <alignment horizontal="right"/>
      <protection locked="0"/>
    </xf>
    <xf numFmtId="3" fontId="15" fillId="0" borderId="6" xfId="6" applyNumberFormat="1" applyFont="1" applyFill="1" applyBorder="1" applyAlignment="1" applyProtection="1">
      <alignment horizontal="right"/>
      <protection locked="0"/>
    </xf>
    <xf numFmtId="3" fontId="15" fillId="0" borderId="6" xfId="6" applyNumberFormat="1" applyFont="1" applyBorder="1" applyAlignment="1" applyProtection="1">
      <alignment horizontal="right"/>
      <protection locked="0"/>
    </xf>
    <xf numFmtId="3" fontId="15" fillId="0" borderId="12" xfId="6" applyNumberFormat="1" applyFont="1" applyBorder="1" applyAlignment="1" applyProtection="1">
      <alignment horizontal="right"/>
      <protection locked="0"/>
    </xf>
    <xf numFmtId="3" fontId="15" fillId="0" borderId="48" xfId="6" applyNumberFormat="1" applyFont="1" applyBorder="1" applyAlignment="1" applyProtection="1">
      <alignment horizontal="right"/>
      <protection locked="0"/>
    </xf>
    <xf numFmtId="3" fontId="15" fillId="0" borderId="48" xfId="6" applyNumberFormat="1" applyFont="1" applyFill="1" applyBorder="1" applyAlignment="1" applyProtection="1">
      <alignment horizontal="right"/>
      <protection locked="0"/>
    </xf>
    <xf numFmtId="3" fontId="15" fillId="0" borderId="49" xfId="6" applyNumberFormat="1" applyFont="1" applyBorder="1" applyAlignment="1" applyProtection="1">
      <alignment horizontal="right"/>
      <protection locked="0"/>
    </xf>
    <xf numFmtId="3" fontId="15" fillId="0" borderId="59" xfId="6" applyNumberFormat="1" applyFont="1" applyBorder="1" applyAlignment="1" applyProtection="1">
      <alignment horizontal="right"/>
      <protection locked="0"/>
    </xf>
    <xf numFmtId="3" fontId="15" fillId="0" borderId="12" xfId="6" applyNumberFormat="1" applyFont="1" applyFill="1" applyBorder="1" applyAlignment="1" applyProtection="1">
      <alignment horizontal="right"/>
      <protection locked="0"/>
    </xf>
    <xf numFmtId="3" fontId="15" fillId="0" borderId="2" xfId="6" applyNumberFormat="1" applyFont="1" applyBorder="1" applyAlignment="1" applyProtection="1">
      <alignment horizontal="right"/>
      <protection locked="0"/>
    </xf>
    <xf numFmtId="3" fontId="15" fillId="0" borderId="0" xfId="6" applyNumberFormat="1" applyFont="1" applyBorder="1" applyAlignment="1" applyProtection="1">
      <alignment horizontal="right"/>
      <protection locked="0"/>
    </xf>
    <xf numFmtId="3" fontId="15" fillId="0" borderId="64" xfId="6" applyNumberFormat="1" applyFont="1" applyBorder="1" applyAlignment="1" applyProtection="1">
      <alignment horizontal="right"/>
      <protection locked="0"/>
    </xf>
    <xf numFmtId="3" fontId="15" fillId="0" borderId="64" xfId="6" applyNumberFormat="1" applyFont="1" applyFill="1" applyBorder="1" applyAlignment="1" applyProtection="1">
      <alignment horizontal="right"/>
      <protection locked="0"/>
    </xf>
    <xf numFmtId="3" fontId="15" fillId="0" borderId="23" xfId="6" applyNumberFormat="1" applyFont="1" applyFill="1" applyBorder="1" applyAlignment="1" applyProtection="1">
      <alignment horizontal="right"/>
      <protection locked="0"/>
    </xf>
    <xf numFmtId="3" fontId="15" fillId="0" borderId="23" xfId="6" applyNumberFormat="1" applyFont="1" applyBorder="1" applyAlignment="1" applyProtection="1">
      <alignment horizontal="right"/>
      <protection locked="0"/>
    </xf>
    <xf numFmtId="3" fontId="15" fillId="0" borderId="59" xfId="6" applyNumberFormat="1" applyFont="1" applyFill="1" applyBorder="1" applyAlignment="1" applyProtection="1">
      <alignment horizontal="right"/>
      <protection locked="0"/>
    </xf>
    <xf numFmtId="164" fontId="12" fillId="0" borderId="6" xfId="0" applyNumberFormat="1" applyFont="1" applyBorder="1" applyAlignment="1" applyProtection="1"/>
    <xf numFmtId="0" fontId="10" fillId="0" borderId="0" xfId="0" quotePrefix="1" applyFont="1"/>
    <xf numFmtId="3" fontId="12" fillId="0" borderId="50" xfId="4" applyNumberFormat="1" applyFont="1" applyFill="1" applyBorder="1" applyAlignment="1" applyProtection="1">
      <alignment horizontal="right"/>
      <protection locked="0"/>
    </xf>
    <xf numFmtId="3" fontId="15" fillId="0" borderId="65" xfId="6" applyNumberFormat="1" applyFont="1" applyFill="1" applyBorder="1" applyAlignment="1" applyProtection="1">
      <alignment horizontal="right"/>
      <protection locked="0"/>
    </xf>
    <xf numFmtId="3" fontId="11" fillId="3" borderId="0" xfId="0" applyNumberFormat="1" applyFont="1" applyFill="1" applyBorder="1"/>
    <xf numFmtId="3" fontId="11" fillId="3" borderId="0" xfId="0" applyNumberFormat="1" applyFont="1" applyFill="1" applyBorder="1" applyAlignment="1">
      <alignment horizontal="right"/>
    </xf>
    <xf numFmtId="3" fontId="12" fillId="0" borderId="3" xfId="0" applyNumberFormat="1" applyFont="1" applyBorder="1" applyAlignment="1" applyProtection="1">
      <alignment horizontal="right"/>
      <protection locked="0"/>
    </xf>
    <xf numFmtId="0" fontId="21" fillId="0" borderId="25" xfId="4" applyFont="1" applyBorder="1" applyAlignment="1">
      <alignment horizontal="right" wrapText="1"/>
    </xf>
    <xf numFmtId="0" fontId="21" fillId="0" borderId="16" xfId="4" applyFont="1" applyBorder="1" applyAlignment="1">
      <alignment horizontal="right" wrapText="1"/>
    </xf>
    <xf numFmtId="0" fontId="12" fillId="0" borderId="4" xfId="4" applyFont="1" applyBorder="1" applyAlignment="1">
      <alignment horizontal="left"/>
    </xf>
    <xf numFmtId="0" fontId="21" fillId="0" borderId="25" xfId="4" applyFont="1" applyBorder="1" applyAlignment="1">
      <alignment horizontal="right"/>
    </xf>
    <xf numFmtId="0" fontId="21" fillId="0" borderId="16" xfId="4" applyFont="1" applyBorder="1" applyAlignment="1">
      <alignment horizontal="right"/>
    </xf>
    <xf numFmtId="3" fontId="12" fillId="0" borderId="4" xfId="4" applyNumberFormat="1" applyFont="1" applyBorder="1" applyAlignment="1" applyProtection="1">
      <alignment horizontal="right"/>
      <protection locked="0"/>
    </xf>
    <xf numFmtId="0" fontId="18" fillId="0" borderId="45" xfId="5" applyNumberFormat="1" applyFont="1" applyBorder="1" applyAlignment="1">
      <alignment horizontal="right"/>
    </xf>
    <xf numFmtId="167" fontId="18" fillId="0" borderId="38" xfId="5" applyNumberFormat="1" applyFont="1" applyBorder="1" applyAlignment="1">
      <alignment horizontal="left"/>
    </xf>
    <xf numFmtId="166" fontId="18" fillId="0" borderId="38" xfId="5" applyNumberFormat="1" applyFont="1" applyBorder="1" applyAlignment="1">
      <alignment horizontal="left"/>
    </xf>
    <xf numFmtId="1" fontId="18" fillId="0" borderId="38" xfId="5" applyNumberFormat="1" applyFont="1" applyBorder="1" applyAlignment="1">
      <alignment horizontal="left"/>
    </xf>
    <xf numFmtId="166" fontId="18" fillId="0" borderId="21" xfId="8" applyNumberFormat="1" applyFont="1" applyBorder="1" applyAlignment="1">
      <alignment horizontal="right"/>
    </xf>
    <xf numFmtId="166" fontId="18" fillId="2" borderId="9" xfId="8" applyNumberFormat="1" applyFont="1" applyFill="1" applyBorder="1" applyAlignment="1">
      <alignment horizontal="left"/>
    </xf>
    <xf numFmtId="3" fontId="15" fillId="0" borderId="19" xfId="8" applyNumberFormat="1" applyFont="1" applyBorder="1" applyAlignment="1" applyProtection="1">
      <alignment horizontal="right"/>
      <protection locked="0"/>
    </xf>
    <xf numFmtId="3" fontId="15" fillId="0" borderId="4" xfId="8" applyNumberFormat="1" applyFont="1" applyFill="1" applyBorder="1" applyAlignment="1">
      <alignment horizontal="right"/>
    </xf>
    <xf numFmtId="0" fontId="11" fillId="0" borderId="29" xfId="8" applyFont="1" applyBorder="1"/>
    <xf numFmtId="3" fontId="15" fillId="0" borderId="27" xfId="8" applyNumberFormat="1" applyFont="1" applyFill="1" applyBorder="1" applyAlignment="1">
      <alignment horizontal="right"/>
    </xf>
    <xf numFmtId="0" fontId="11" fillId="0" borderId="30" xfId="8" applyFont="1" applyBorder="1"/>
    <xf numFmtId="0" fontId="18" fillId="0" borderId="24" xfId="8" applyFont="1" applyFill="1" applyBorder="1" applyAlignment="1">
      <alignment horizontal="right"/>
    </xf>
    <xf numFmtId="3" fontId="15" fillId="0" borderId="19" xfId="8" applyNumberFormat="1" applyFont="1" applyFill="1" applyBorder="1" applyAlignment="1" applyProtection="1">
      <alignment horizontal="right"/>
      <protection locked="0"/>
    </xf>
    <xf numFmtId="166" fontId="15" fillId="0" borderId="4" xfId="8" applyNumberFormat="1" applyFont="1" applyBorder="1" applyAlignment="1" applyProtection="1">
      <alignment horizontal="right"/>
    </xf>
    <xf numFmtId="166" fontId="18" fillId="0" borderId="27" xfId="8" applyNumberFormat="1" applyFont="1" applyFill="1" applyBorder="1" applyAlignment="1">
      <alignment horizontal="left"/>
    </xf>
    <xf numFmtId="0" fontId="11" fillId="0" borderId="30" xfId="8" applyFont="1" applyFill="1" applyBorder="1"/>
    <xf numFmtId="171" fontId="18" fillId="0" borderId="25" xfId="6" applyNumberFormat="1" applyFont="1" applyBorder="1" applyAlignment="1">
      <alignment horizontal="left"/>
    </xf>
    <xf numFmtId="3" fontId="15" fillId="0" borderId="35" xfId="6" applyNumberFormat="1" applyFont="1" applyBorder="1" applyAlignment="1" applyProtection="1">
      <alignment horizontal="right"/>
      <protection locked="0"/>
    </xf>
    <xf numFmtId="171" fontId="18" fillId="0" borderId="6" xfId="6" applyNumberFormat="1" applyFont="1" applyBorder="1" applyAlignment="1">
      <alignment horizontal="left"/>
    </xf>
    <xf numFmtId="171" fontId="18" fillId="0" borderId="6" xfId="6" applyNumberFormat="1" applyFont="1" applyFill="1" applyBorder="1" applyAlignment="1">
      <alignment horizontal="left"/>
    </xf>
    <xf numFmtId="3" fontId="15" fillId="0" borderId="35" xfId="6" applyNumberFormat="1" applyFont="1" applyFill="1" applyBorder="1" applyAlignment="1" applyProtection="1">
      <alignment horizontal="right"/>
      <protection locked="0"/>
    </xf>
    <xf numFmtId="171" fontId="18" fillId="0" borderId="43" xfId="6" applyNumberFormat="1" applyFont="1" applyBorder="1" applyAlignment="1">
      <alignment horizontal="left"/>
    </xf>
    <xf numFmtId="171" fontId="18" fillId="0" borderId="43" xfId="6" applyNumberFormat="1" applyFont="1" applyFill="1" applyBorder="1" applyAlignment="1">
      <alignment horizontal="left"/>
    </xf>
    <xf numFmtId="171" fontId="18" fillId="0" borderId="15" xfId="6" applyNumberFormat="1" applyFont="1" applyBorder="1" applyAlignment="1">
      <alignment horizontal="left"/>
    </xf>
    <xf numFmtId="171" fontId="18" fillId="0" borderId="66" xfId="6" applyNumberFormat="1" applyFont="1" applyBorder="1" applyAlignment="1">
      <alignment horizontal="left"/>
    </xf>
    <xf numFmtId="171" fontId="18" fillId="0" borderId="66" xfId="6" applyNumberFormat="1" applyFont="1" applyFill="1" applyBorder="1" applyAlignment="1">
      <alignment horizontal="left"/>
    </xf>
    <xf numFmtId="1" fontId="21" fillId="0" borderId="25" xfId="7" applyNumberFormat="1" applyFont="1" applyBorder="1" applyAlignment="1">
      <alignment horizontal="right"/>
    </xf>
    <xf numFmtId="3" fontId="12" fillId="0" borderId="6" xfId="7" applyNumberFormat="1" applyFont="1" applyBorder="1" applyAlignment="1" applyProtection="1">
      <alignment horizontal="right"/>
    </xf>
    <xf numFmtId="3" fontId="3" fillId="0" borderId="0" xfId="0" applyNumberFormat="1" applyFont="1" applyBorder="1"/>
    <xf numFmtId="3" fontId="3" fillId="0" borderId="0" xfId="0" applyNumberFormat="1" applyFont="1" applyBorder="1" applyAlignment="1">
      <alignment horizontal="right"/>
    </xf>
    <xf numFmtId="3" fontId="3" fillId="0" borderId="12" xfId="0" applyNumberFormat="1" applyFont="1" applyBorder="1"/>
    <xf numFmtId="3" fontId="3" fillId="0" borderId="10" xfId="0" applyNumberFormat="1" applyFont="1" applyBorder="1"/>
    <xf numFmtId="3" fontId="3" fillId="0" borderId="13" xfId="0" applyNumberFormat="1" applyFont="1" applyBorder="1"/>
    <xf numFmtId="3" fontId="3" fillId="0" borderId="0" xfId="0" applyNumberFormat="1" applyFont="1" applyFill="1" applyBorder="1"/>
    <xf numFmtId="3" fontId="3" fillId="0" borderId="0" xfId="0" applyNumberFormat="1" applyFont="1" applyFill="1" applyBorder="1" applyAlignment="1">
      <alignment horizontal="right"/>
    </xf>
    <xf numFmtId="3" fontId="12" fillId="0" borderId="4" xfId="0" applyNumberFormat="1" applyFont="1" applyBorder="1" applyAlignment="1" applyProtection="1">
      <alignment horizontal="right"/>
    </xf>
    <xf numFmtId="0" fontId="12" fillId="0" borderId="13" xfId="0" applyFont="1" applyBorder="1" applyAlignment="1" applyProtection="1">
      <alignment horizontal="right"/>
    </xf>
    <xf numFmtId="3" fontId="34" fillId="0" borderId="3" xfId="0" applyNumberFormat="1" applyFont="1" applyBorder="1" applyAlignment="1" applyProtection="1">
      <alignment horizontal="right"/>
      <protection locked="0"/>
    </xf>
    <xf numFmtId="3" fontId="34" fillId="0" borderId="50" xfId="0" applyNumberFormat="1" applyFont="1" applyBorder="1" applyAlignment="1" applyProtection="1">
      <alignment horizontal="right"/>
      <protection locked="0"/>
    </xf>
    <xf numFmtId="3" fontId="34" fillId="0" borderId="50" xfId="0" applyNumberFormat="1" applyFont="1" applyFill="1" applyBorder="1" applyAlignment="1" applyProtection="1">
      <alignment horizontal="right"/>
      <protection locked="0"/>
    </xf>
    <xf numFmtId="3" fontId="34" fillId="0" borderId="50" xfId="0" applyNumberFormat="1" applyFont="1" applyBorder="1" applyAlignment="1" applyProtection="1">
      <alignment horizontal="right"/>
    </xf>
    <xf numFmtId="3" fontId="34" fillId="0" borderId="3" xfId="7" applyNumberFormat="1" applyFont="1" applyBorder="1" applyAlignment="1">
      <alignment horizontal="right"/>
    </xf>
    <xf numFmtId="3" fontId="34" fillId="0" borderId="50" xfId="7" applyNumberFormat="1" applyFont="1" applyBorder="1" applyAlignment="1">
      <alignment horizontal="right"/>
    </xf>
    <xf numFmtId="49" fontId="34" fillId="0" borderId="6" xfId="0" quotePrefix="1" applyNumberFormat="1" applyFont="1" applyBorder="1" applyAlignment="1" applyProtection="1"/>
    <xf numFmtId="49" fontId="10" fillId="0" borderId="21" xfId="0" applyNumberFormat="1" applyFont="1" applyBorder="1"/>
    <xf numFmtId="49" fontId="34" fillId="0" borderId="6" xfId="4" applyNumberFormat="1" applyFont="1" applyBorder="1"/>
    <xf numFmtId="49" fontId="34" fillId="0" borderId="21" xfId="0" applyNumberFormat="1" applyFont="1" applyBorder="1" applyAlignment="1">
      <alignment horizontal="center"/>
    </xf>
    <xf numFmtId="49" fontId="5" fillId="0" borderId="21" xfId="0" applyNumberFormat="1" applyFont="1" applyFill="1" applyBorder="1" applyAlignment="1">
      <alignment horizontal="left"/>
    </xf>
    <xf numFmtId="49" fontId="5" fillId="3" borderId="0" xfId="0" applyNumberFormat="1" applyFont="1" applyFill="1" applyAlignment="1">
      <alignment horizontal="right"/>
    </xf>
    <xf numFmtId="49" fontId="34" fillId="0" borderId="6" xfId="7" applyNumberFormat="1" applyFont="1" applyBorder="1" applyAlignment="1">
      <alignment wrapText="1"/>
    </xf>
    <xf numFmtId="0" fontId="13" fillId="0" borderId="0" xfId="0" applyFont="1" applyFill="1" applyAlignment="1" applyProtection="1"/>
    <xf numFmtId="0" fontId="12" fillId="0" borderId="0" xfId="0" applyFont="1" applyBorder="1" applyAlignment="1" applyProtection="1">
      <alignment horizontal="left"/>
    </xf>
    <xf numFmtId="0" fontId="34" fillId="0" borderId="80" xfId="13" applyFont="1" applyFill="1" applyBorder="1" applyAlignment="1">
      <alignment horizontal="center" vertical="center"/>
    </xf>
    <xf numFmtId="0" fontId="40" fillId="0" borderId="0" xfId="3" applyFont="1" applyFill="1" applyAlignment="1" applyProtection="1">
      <alignment horizontal="center"/>
    </xf>
    <xf numFmtId="0" fontId="40" fillId="0" borderId="0" xfId="0" applyFont="1" applyFill="1" applyAlignment="1" applyProtection="1">
      <alignment horizontal="right"/>
    </xf>
    <xf numFmtId="0" fontId="40" fillId="0" borderId="0" xfId="0" applyFont="1" applyFill="1" applyAlignment="1" applyProtection="1"/>
    <xf numFmtId="0" fontId="40" fillId="0" borderId="7" xfId="0" applyFont="1" applyFill="1" applyBorder="1" applyAlignment="1" applyProtection="1"/>
    <xf numFmtId="0" fontId="40" fillId="0" borderId="8" xfId="0" applyFont="1" applyFill="1" applyBorder="1" applyAlignment="1" applyProtection="1"/>
    <xf numFmtId="0" fontId="40" fillId="0" borderId="19" xfId="0" applyFont="1" applyFill="1" applyBorder="1" applyAlignment="1" applyProtection="1"/>
    <xf numFmtId="0" fontId="40" fillId="0" borderId="9" xfId="0" applyFont="1" applyFill="1" applyBorder="1" applyAlignment="1" applyProtection="1">
      <alignment vertical="top"/>
    </xf>
    <xf numFmtId="0" fontId="40" fillId="0" borderId="9" xfId="0" applyFont="1" applyFill="1" applyBorder="1" applyAlignment="1" applyProtection="1"/>
    <xf numFmtId="0" fontId="40" fillId="0" borderId="0" xfId="0" applyFont="1" applyFill="1" applyBorder="1" applyAlignment="1" applyProtection="1"/>
    <xf numFmtId="0" fontId="40" fillId="0" borderId="4" xfId="0" applyFont="1" applyFill="1" applyBorder="1" applyAlignment="1" applyProtection="1"/>
    <xf numFmtId="0" fontId="41" fillId="0" borderId="81" xfId="0" applyNumberFormat="1" applyFont="1" applyFill="1" applyBorder="1" applyAlignment="1" applyProtection="1">
      <alignment horizontal="center"/>
    </xf>
    <xf numFmtId="0" fontId="41" fillId="0" borderId="16" xfId="0" applyNumberFormat="1" applyFont="1" applyFill="1" applyBorder="1" applyAlignment="1" applyProtection="1">
      <alignment horizontal="center"/>
    </xf>
    <xf numFmtId="0" fontId="21" fillId="0" borderId="16" xfId="0" applyNumberFormat="1" applyFont="1" applyBorder="1" applyAlignment="1" applyProtection="1">
      <alignment horizontal="center"/>
    </xf>
    <xf numFmtId="0" fontId="21" fillId="0" borderId="9" xfId="0" applyNumberFormat="1" applyFont="1" applyBorder="1" applyAlignment="1" applyProtection="1">
      <alignment horizontal="center"/>
    </xf>
    <xf numFmtId="0" fontId="21" fillId="0" borderId="25" xfId="0" applyNumberFormat="1" applyFont="1" applyBorder="1" applyAlignment="1" applyProtection="1">
      <alignment horizontal="center"/>
    </xf>
    <xf numFmtId="0" fontId="12" fillId="0" borderId="4" xfId="0" applyFont="1" applyFill="1" applyBorder="1" applyAlignment="1" applyProtection="1"/>
    <xf numFmtId="0" fontId="21" fillId="0" borderId="16" xfId="0" applyNumberFormat="1" applyFont="1" applyFill="1" applyBorder="1" applyAlignment="1" applyProtection="1">
      <alignment horizontal="center"/>
    </xf>
    <xf numFmtId="0" fontId="23" fillId="0" borderId="0" xfId="0" applyFont="1" applyFill="1" applyAlignment="1" applyProtection="1"/>
    <xf numFmtId="0" fontId="23" fillId="0" borderId="31" xfId="0" applyFont="1" applyFill="1" applyBorder="1" applyAlignment="1" applyProtection="1"/>
    <xf numFmtId="0" fontId="23" fillId="0" borderId="32" xfId="0" applyFont="1" applyFill="1" applyBorder="1" applyAlignment="1" applyProtection="1"/>
    <xf numFmtId="0" fontId="13" fillId="0" borderId="28" xfId="0" applyFont="1" applyFill="1" applyBorder="1" applyAlignment="1" applyProtection="1"/>
    <xf numFmtId="0" fontId="13" fillId="0" borderId="0" xfId="0" applyFont="1" applyFill="1" applyBorder="1" applyAlignment="1" applyProtection="1"/>
    <xf numFmtId="0" fontId="15" fillId="0" borderId="0" xfId="0" applyFont="1" applyFill="1" applyBorder="1" applyAlignment="1" applyProtection="1">
      <alignment horizontal="center"/>
    </xf>
    <xf numFmtId="0" fontId="13" fillId="0" borderId="0" xfId="0" applyFont="1" applyFill="1" applyBorder="1" applyAlignment="1" applyProtection="1">
      <alignment horizontal="center"/>
    </xf>
    <xf numFmtId="0" fontId="23" fillId="0" borderId="0" xfId="0" applyFont="1" applyFill="1" applyBorder="1" applyAlignment="1" applyProtection="1">
      <alignment horizontal="center"/>
    </xf>
    <xf numFmtId="0" fontId="38" fillId="0" borderId="28" xfId="0" applyFont="1" applyFill="1" applyBorder="1" applyAlignment="1" applyProtection="1"/>
    <xf numFmtId="0" fontId="38" fillId="0" borderId="0" xfId="0" applyFont="1" applyFill="1" applyBorder="1" applyAlignment="1" applyProtection="1"/>
    <xf numFmtId="0" fontId="37" fillId="0" borderId="0" xfId="0" applyFont="1" applyFill="1" applyBorder="1" applyAlignment="1" applyProtection="1"/>
    <xf numFmtId="0" fontId="21" fillId="0" borderId="7" xfId="0" applyNumberFormat="1" applyFont="1" applyFill="1" applyBorder="1" applyAlignment="1" applyProtection="1"/>
    <xf numFmtId="0" fontId="37" fillId="0" borderId="0" xfId="0" applyFont="1" applyFill="1" applyBorder="1" applyAlignment="1" applyProtection="1">
      <alignment horizontal="center"/>
    </xf>
    <xf numFmtId="0" fontId="37" fillId="0" borderId="10" xfId="0" applyFont="1" applyFill="1" applyBorder="1" applyAlignment="1" applyProtection="1"/>
    <xf numFmtId="0" fontId="37" fillId="0" borderId="13" xfId="0" applyFont="1" applyFill="1" applyBorder="1" applyAlignment="1" applyProtection="1"/>
    <xf numFmtId="0" fontId="36" fillId="0" borderId="0" xfId="0" applyFont="1" applyFill="1" applyBorder="1" applyAlignment="1" applyProtection="1">
      <alignment horizontal="right"/>
    </xf>
    <xf numFmtId="0" fontId="37" fillId="0" borderId="8" xfId="0" applyFont="1" applyFill="1" applyBorder="1" applyAlignment="1" applyProtection="1"/>
    <xf numFmtId="0" fontId="23" fillId="0" borderId="0" xfId="0" applyFont="1" applyFill="1" applyBorder="1" applyAlignment="1" applyProtection="1"/>
    <xf numFmtId="0" fontId="38" fillId="0" borderId="0" xfId="0" applyFont="1" applyFill="1" applyBorder="1" applyAlignment="1" applyProtection="1">
      <alignment horizontal="center"/>
    </xf>
    <xf numFmtId="0" fontId="15" fillId="0" borderId="0" xfId="0" quotePrefix="1" applyFont="1" applyFill="1" applyBorder="1" applyAlignment="1" applyProtection="1"/>
    <xf numFmtId="0" fontId="36" fillId="0" borderId="13" xfId="0" applyFont="1" applyFill="1" applyBorder="1" applyAlignment="1" applyProtection="1">
      <alignment horizontal="right"/>
    </xf>
    <xf numFmtId="0" fontId="36" fillId="0" borderId="4" xfId="0" applyFont="1" applyFill="1" applyBorder="1" applyAlignment="1" applyProtection="1">
      <alignment horizontal="right"/>
    </xf>
    <xf numFmtId="0" fontId="36" fillId="0" borderId="8" xfId="0" applyFont="1" applyFill="1" applyBorder="1" applyAlignment="1" applyProtection="1">
      <alignment horizontal="right"/>
    </xf>
    <xf numFmtId="0" fontId="15" fillId="0" borderId="0" xfId="0" applyFont="1" applyFill="1" applyBorder="1" applyAlignment="1" applyProtection="1"/>
    <xf numFmtId="0" fontId="38" fillId="0" borderId="4" xfId="0" applyFont="1" applyFill="1" applyBorder="1" applyAlignment="1" applyProtection="1"/>
    <xf numFmtId="0" fontId="38" fillId="0" borderId="13" xfId="0" applyFont="1" applyFill="1" applyBorder="1" applyAlignment="1" applyProtection="1"/>
    <xf numFmtId="0" fontId="23" fillId="0" borderId="0" xfId="0" quotePrefix="1" applyFont="1" applyFill="1" applyBorder="1" applyAlignment="1" applyProtection="1"/>
    <xf numFmtId="0" fontId="23" fillId="0" borderId="10" xfId="0" quotePrefix="1" applyFont="1" applyFill="1" applyBorder="1" applyAlignment="1" applyProtection="1"/>
    <xf numFmtId="0" fontId="15" fillId="0" borderId="28"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0" xfId="0" quotePrefix="1" applyFont="1" applyFill="1" applyBorder="1" applyAlignment="1" applyProtection="1">
      <alignment horizontal="justify" vertical="top"/>
    </xf>
    <xf numFmtId="0" fontId="21" fillId="0" borderId="15" xfId="0" applyNumberFormat="1" applyFont="1" applyFill="1" applyBorder="1" applyAlignment="1" applyProtection="1">
      <alignment horizontal="center"/>
    </xf>
    <xf numFmtId="0" fontId="23" fillId="0" borderId="10" xfId="0" applyFont="1" applyFill="1" applyBorder="1" applyAlignment="1" applyProtection="1">
      <alignment horizontal="center"/>
    </xf>
    <xf numFmtId="0" fontId="34" fillId="0" borderId="0" xfId="0" applyFont="1" applyAlignment="1" applyProtection="1">
      <alignment horizontal="right"/>
    </xf>
    <xf numFmtId="0" fontId="15" fillId="0" borderId="0" xfId="2" applyFont="1" applyAlignment="1"/>
    <xf numFmtId="0" fontId="29" fillId="0" borderId="0" xfId="2" applyFont="1" applyAlignment="1">
      <alignment horizontal="right"/>
    </xf>
    <xf numFmtId="0" fontId="15" fillId="0" borderId="6" xfId="2" applyFont="1" applyBorder="1" applyAlignment="1" applyProtection="1"/>
    <xf numFmtId="0" fontId="15" fillId="0" borderId="0" xfId="2" applyFont="1" applyBorder="1" applyAlignment="1" applyProtection="1"/>
    <xf numFmtId="164" fontId="15" fillId="0" borderId="6" xfId="2" applyNumberFormat="1" applyFont="1" applyBorder="1" applyAlignment="1"/>
    <xf numFmtId="0" fontId="15" fillId="0" borderId="0" xfId="2" applyFont="1" applyAlignment="1" applyProtection="1"/>
    <xf numFmtId="0" fontId="15" fillId="0" borderId="0" xfId="2" applyFont="1" applyAlignment="1">
      <alignment horizontal="centerContinuous"/>
    </xf>
    <xf numFmtId="0" fontId="15" fillId="0" borderId="0" xfId="2" applyFont="1" applyAlignment="1">
      <alignment horizontal="right"/>
    </xf>
    <xf numFmtId="49" fontId="29" fillId="0" borderId="21" xfId="2" applyNumberFormat="1" applyFont="1" applyBorder="1" applyAlignment="1">
      <alignment horizontal="left"/>
    </xf>
    <xf numFmtId="49" fontId="15" fillId="0" borderId="21" xfId="2" applyNumberFormat="1" applyFont="1" applyBorder="1" applyAlignment="1">
      <alignment horizontal="centerContinuous"/>
    </xf>
    <xf numFmtId="0" fontId="15" fillId="0" borderId="0" xfId="3" applyFont="1" applyAlignment="1">
      <alignment horizontal="right"/>
    </xf>
    <xf numFmtId="0" fontId="15" fillId="0" borderId="0" xfId="2" applyFont="1" applyBorder="1" applyAlignment="1">
      <alignment horizontal="left"/>
    </xf>
    <xf numFmtId="0" fontId="15" fillId="0" borderId="0" xfId="3" applyFont="1" applyFill="1" applyAlignment="1">
      <alignment horizontal="center"/>
    </xf>
    <xf numFmtId="0" fontId="15" fillId="0" borderId="0" xfId="2" applyFont="1" applyFill="1" applyAlignment="1">
      <alignment horizontal="right"/>
    </xf>
    <xf numFmtId="0" fontId="15" fillId="0" borderId="0" xfId="2" applyFont="1" applyFill="1" applyAlignment="1"/>
    <xf numFmtId="0" fontId="15" fillId="0" borderId="7" xfId="2" applyFont="1" applyFill="1" applyBorder="1" applyAlignment="1"/>
    <xf numFmtId="0" fontId="15" fillId="0" borderId="8" xfId="2" applyFont="1" applyFill="1" applyBorder="1" applyAlignment="1"/>
    <xf numFmtId="0" fontId="15" fillId="0" borderId="19" xfId="2" applyFont="1" applyFill="1" applyBorder="1" applyAlignment="1"/>
    <xf numFmtId="0" fontId="15" fillId="0" borderId="15" xfId="2" applyNumberFormat="1" applyFont="1" applyFill="1" applyBorder="1" applyAlignment="1">
      <alignment horizontal="center"/>
    </xf>
    <xf numFmtId="0" fontId="29" fillId="0" borderId="80" xfId="13" applyFont="1" applyFill="1" applyBorder="1" applyAlignment="1">
      <alignment horizontal="center" vertical="center"/>
    </xf>
    <xf numFmtId="0" fontId="15" fillId="0" borderId="9" xfId="2" applyFont="1" applyFill="1" applyBorder="1" applyAlignment="1">
      <alignment vertical="top"/>
    </xf>
    <xf numFmtId="0" fontId="15" fillId="0" borderId="16" xfId="2" applyNumberFormat="1" applyFont="1" applyFill="1" applyBorder="1" applyAlignment="1">
      <alignment horizontal="center"/>
    </xf>
    <xf numFmtId="0" fontId="15" fillId="0" borderId="9" xfId="2" applyFont="1" applyFill="1" applyBorder="1" applyAlignment="1"/>
    <xf numFmtId="0" fontId="15" fillId="0" borderId="0" xfId="2" applyFont="1" applyFill="1" applyBorder="1" applyAlignment="1"/>
    <xf numFmtId="0" fontId="15" fillId="0" borderId="9" xfId="2" applyFont="1" applyBorder="1" applyAlignment="1"/>
    <xf numFmtId="0" fontId="15" fillId="0" borderId="0" xfId="2" applyFont="1" applyBorder="1" applyAlignment="1"/>
    <xf numFmtId="0" fontId="15" fillId="0" borderId="4" xfId="2" applyFont="1" applyBorder="1" applyAlignment="1"/>
    <xf numFmtId="0" fontId="15" fillId="0" borderId="16" xfId="2" applyNumberFormat="1" applyFont="1" applyBorder="1" applyAlignment="1">
      <alignment horizontal="center"/>
    </xf>
    <xf numFmtId="3" fontId="29" fillId="0" borderId="50" xfId="2" applyNumberFormat="1" applyFont="1" applyBorder="1" applyAlignment="1" applyProtection="1">
      <alignment horizontal="right"/>
      <protection locked="0"/>
    </xf>
    <xf numFmtId="0" fontId="15" fillId="0" borderId="9" xfId="2" applyFont="1" applyBorder="1" applyAlignment="1">
      <alignment vertical="top" wrapText="1"/>
    </xf>
    <xf numFmtId="0" fontId="15" fillId="0" borderId="9" xfId="2" applyFont="1" applyBorder="1" applyAlignment="1">
      <alignment vertical="top"/>
    </xf>
    <xf numFmtId="0" fontId="46" fillId="0" borderId="0" xfId="2" applyFont="1" applyAlignment="1">
      <alignment vertical="top" wrapText="1"/>
    </xf>
    <xf numFmtId="3" fontId="29" fillId="0" borderId="50" xfId="2" applyNumberFormat="1" applyFont="1" applyBorder="1" applyAlignment="1" applyProtection="1">
      <alignment horizontal="right"/>
    </xf>
    <xf numFmtId="0" fontId="15" fillId="0" borderId="0" xfId="2" applyFont="1" applyBorder="1" applyAlignment="1">
      <alignment wrapText="1"/>
    </xf>
    <xf numFmtId="0" fontId="20" fillId="0" borderId="0" xfId="2" applyFont="1" applyBorder="1" applyAlignment="1">
      <alignment horizontal="right"/>
    </xf>
    <xf numFmtId="0" fontId="15" fillId="0" borderId="0" xfId="2" applyFont="1" applyBorder="1" applyAlignment="1">
      <alignment vertical="center"/>
    </xf>
    <xf numFmtId="0" fontId="46" fillId="0" borderId="0" xfId="2" applyFont="1" applyAlignment="1">
      <alignment vertical="top"/>
    </xf>
    <xf numFmtId="0" fontId="15" fillId="0" borderId="9" xfId="2" applyFont="1" applyBorder="1" applyAlignment="1">
      <alignment horizontal="left"/>
    </xf>
    <xf numFmtId="0" fontId="15" fillId="0" borderId="4" xfId="2" applyFont="1" applyBorder="1" applyAlignment="1">
      <alignment horizontal="left"/>
    </xf>
    <xf numFmtId="0" fontId="15" fillId="0" borderId="10" xfId="2" applyFont="1" applyBorder="1" applyAlignment="1"/>
    <xf numFmtId="0" fontId="15" fillId="0" borderId="12" xfId="2" applyFont="1" applyBorder="1" applyAlignment="1"/>
    <xf numFmtId="0" fontId="15" fillId="0" borderId="10" xfId="2" applyFont="1" applyBorder="1" applyAlignment="1">
      <alignment horizontal="center"/>
    </xf>
    <xf numFmtId="0" fontId="15" fillId="0" borderId="13" xfId="2" applyFont="1" applyBorder="1" applyAlignment="1">
      <alignment horizontal="right"/>
    </xf>
    <xf numFmtId="0" fontId="15" fillId="0" borderId="4" xfId="2" applyFont="1" applyBorder="1" applyAlignment="1">
      <alignment horizontal="right"/>
    </xf>
    <xf numFmtId="0" fontId="15" fillId="0" borderId="0" xfId="2" applyFont="1" applyBorder="1" applyAlignment="1">
      <alignment horizontal="right"/>
    </xf>
    <xf numFmtId="0" fontId="20" fillId="0" borderId="31" xfId="2" applyFont="1" applyFill="1" applyBorder="1" applyAlignment="1"/>
    <xf numFmtId="0" fontId="15" fillId="0" borderId="32" xfId="2" applyFont="1" applyFill="1" applyBorder="1" applyAlignment="1"/>
    <xf numFmtId="0" fontId="15" fillId="0" borderId="32" xfId="2" applyFont="1" applyFill="1" applyBorder="1" applyAlignment="1">
      <alignment horizontal="center"/>
    </xf>
    <xf numFmtId="0" fontId="15" fillId="0" borderId="28" xfId="2" applyFont="1" applyFill="1" applyBorder="1" applyAlignment="1"/>
    <xf numFmtId="0" fontId="15" fillId="0" borderId="0" xfId="2" applyFont="1" applyFill="1" applyBorder="1" applyAlignment="1">
      <alignment horizontal="center"/>
    </xf>
    <xf numFmtId="0" fontId="15" fillId="0" borderId="12" xfId="2" applyFont="1" applyFill="1" applyBorder="1" applyAlignment="1">
      <alignment horizontal="center"/>
    </xf>
    <xf numFmtId="0" fontId="15" fillId="0" borderId="4" xfId="2" applyFont="1" applyFill="1" applyBorder="1" applyAlignment="1">
      <alignment horizontal="right"/>
    </xf>
    <xf numFmtId="0" fontId="15" fillId="0" borderId="12" xfId="2" applyFont="1" applyFill="1" applyBorder="1" applyAlignment="1"/>
    <xf numFmtId="0" fontId="15" fillId="0" borderId="13" xfId="2" applyFont="1" applyFill="1" applyBorder="1" applyAlignment="1"/>
    <xf numFmtId="0" fontId="15" fillId="0" borderId="0" xfId="2" quotePrefix="1" applyFont="1" applyFill="1" applyBorder="1" applyAlignment="1"/>
    <xf numFmtId="0" fontId="15" fillId="0" borderId="13" xfId="2" applyFont="1" applyFill="1" applyBorder="1" applyAlignment="1">
      <alignment horizontal="right"/>
    </xf>
    <xf numFmtId="0" fontId="15" fillId="0" borderId="0" xfId="2" applyFont="1" applyFill="1" applyBorder="1" applyAlignment="1">
      <alignment horizontal="right"/>
    </xf>
    <xf numFmtId="0" fontId="15" fillId="0" borderId="4" xfId="2" applyFont="1" applyFill="1" applyBorder="1" applyAlignment="1"/>
    <xf numFmtId="0" fontId="15" fillId="0" borderId="8" xfId="2" applyFont="1" applyFill="1" applyBorder="1" applyAlignment="1">
      <alignment horizontal="right"/>
    </xf>
    <xf numFmtId="0" fontId="15" fillId="0" borderId="10" xfId="2" quotePrefix="1" applyFont="1" applyFill="1" applyBorder="1" applyAlignment="1"/>
    <xf numFmtId="0" fontId="15" fillId="0" borderId="28" xfId="2" applyFont="1" applyFill="1" applyBorder="1" applyAlignment="1">
      <alignment horizontal="left" vertical="top" wrapText="1"/>
    </xf>
    <xf numFmtId="0" fontId="15" fillId="0" borderId="0" xfId="2" applyFont="1" applyFill="1" applyBorder="1" applyAlignment="1">
      <alignment horizontal="left" vertical="top" wrapText="1"/>
    </xf>
    <xf numFmtId="0" fontId="15" fillId="0" borderId="0" xfId="2" quotePrefix="1" applyFont="1" applyFill="1" applyBorder="1" applyAlignment="1">
      <alignment horizontal="left" vertical="top" wrapText="1"/>
    </xf>
    <xf numFmtId="3" fontId="15" fillId="0" borderId="0" xfId="2" applyNumberFormat="1" applyFont="1" applyFill="1" applyBorder="1" applyAlignment="1" applyProtection="1"/>
    <xf numFmtId="3" fontId="15" fillId="0" borderId="0" xfId="2" applyNumberFormat="1" applyFont="1" applyFill="1" applyBorder="1" applyAlignment="1" applyProtection="1">
      <alignment horizontal="right"/>
      <protection locked="0"/>
    </xf>
    <xf numFmtId="0" fontId="15" fillId="0" borderId="0" xfId="2" applyNumberFormat="1" applyFont="1" applyFill="1" applyBorder="1" applyAlignment="1" applyProtection="1"/>
    <xf numFmtId="0" fontId="15" fillId="0" borderId="34" xfId="2" applyFont="1" applyFill="1" applyBorder="1" applyAlignment="1"/>
    <xf numFmtId="0" fontId="15" fillId="0" borderId="29" xfId="2" applyFont="1" applyFill="1" applyBorder="1" applyAlignment="1"/>
    <xf numFmtId="0" fontId="15" fillId="0" borderId="29" xfId="2" quotePrefix="1" applyFont="1" applyFill="1" applyBorder="1" applyAlignment="1"/>
    <xf numFmtId="0" fontId="13" fillId="0" borderId="0" xfId="2" applyFont="1" applyFill="1" applyBorder="1" applyAlignment="1"/>
    <xf numFmtId="0" fontId="15" fillId="0" borderId="7" xfId="2" applyNumberFormat="1" applyFont="1" applyFill="1" applyBorder="1" applyAlignment="1" applyProtection="1">
      <alignment horizontal="center"/>
    </xf>
    <xf numFmtId="0" fontId="15" fillId="0" borderId="10" xfId="2" applyFont="1" applyFill="1" applyBorder="1" applyAlignment="1">
      <alignment horizontal="center"/>
    </xf>
    <xf numFmtId="0" fontId="34" fillId="0" borderId="0" xfId="4" applyFont="1" applyAlignment="1">
      <alignment horizontal="center"/>
    </xf>
    <xf numFmtId="0" fontId="29" fillId="0" borderId="0" xfId="5" applyFont="1"/>
    <xf numFmtId="0" fontId="34" fillId="0" borderId="0" xfId="5" applyFont="1" applyAlignment="1">
      <alignment horizontal="right"/>
    </xf>
    <xf numFmtId="0" fontId="34" fillId="0" borderId="0" xfId="4" applyFont="1" applyBorder="1"/>
    <xf numFmtId="0" fontId="34" fillId="0" borderId="0" xfId="4" applyFont="1" applyAlignment="1">
      <alignment horizontal="right"/>
    </xf>
    <xf numFmtId="0" fontId="29" fillId="0" borderId="0" xfId="8" applyFont="1"/>
    <xf numFmtId="0" fontId="29" fillId="0" borderId="0" xfId="8" applyFont="1" applyFill="1"/>
    <xf numFmtId="0" fontId="34" fillId="0" borderId="0" xfId="0" applyFont="1" applyFill="1" applyAlignment="1"/>
    <xf numFmtId="0" fontId="48" fillId="0" borderId="0" xfId="0" applyFont="1" applyFill="1" applyBorder="1" applyAlignment="1" applyProtection="1"/>
    <xf numFmtId="0" fontId="34" fillId="0" borderId="0" xfId="0" applyFont="1" applyFill="1" applyAlignment="1">
      <alignment horizontal="right"/>
    </xf>
    <xf numFmtId="0" fontId="29" fillId="3" borderId="0" xfId="8" applyFont="1" applyFill="1"/>
    <xf numFmtId="0" fontId="49" fillId="3" borderId="0" xfId="0" applyFont="1" applyFill="1" applyAlignment="1">
      <alignment horizontal="right"/>
    </xf>
    <xf numFmtId="0" fontId="34" fillId="0" borderId="0" xfId="7" applyFont="1"/>
    <xf numFmtId="0" fontId="34" fillId="0" borderId="0" xfId="7" applyFont="1" applyAlignment="1">
      <alignment horizontal="center"/>
    </xf>
    <xf numFmtId="0" fontId="34" fillId="0" borderId="0" xfId="7" applyFont="1" applyAlignment="1">
      <alignment horizontal="right" vertical="top"/>
    </xf>
    <xf numFmtId="0" fontId="34" fillId="0" borderId="0" xfId="0" applyFont="1"/>
    <xf numFmtId="0" fontId="34" fillId="0" borderId="0" xfId="0" applyFont="1" applyAlignment="1">
      <alignment vertical="center"/>
    </xf>
    <xf numFmtId="0" fontId="34" fillId="0" borderId="0" xfId="0" applyFont="1" applyBorder="1"/>
    <xf numFmtId="164" fontId="50" fillId="0" borderId="1" xfId="0" applyNumberFormat="1" applyFont="1" applyBorder="1" applyAlignment="1" applyProtection="1">
      <alignment horizontal="center" vertical="center"/>
    </xf>
    <xf numFmtId="164" fontId="50" fillId="0" borderId="0" xfId="0" applyNumberFormat="1" applyFont="1" applyAlignment="1">
      <alignment horizontal="left" vertical="center"/>
    </xf>
    <xf numFmtId="0" fontId="34" fillId="0" borderId="0" xfId="0" applyFont="1" applyProtection="1"/>
    <xf numFmtId="0" fontId="34" fillId="0" borderId="0" xfId="0" applyFont="1" applyAlignment="1" applyProtection="1">
      <alignment horizontal="left"/>
    </xf>
    <xf numFmtId="49" fontId="34" fillId="0" borderId="5" xfId="0" applyNumberFormat="1" applyFont="1" applyBorder="1" applyAlignment="1" applyProtection="1">
      <alignment horizontal="left"/>
      <protection locked="0"/>
    </xf>
    <xf numFmtId="49" fontId="34" fillId="0" borderId="0" xfId="0" applyNumberFormat="1" applyFont="1" applyBorder="1" applyAlignment="1" applyProtection="1">
      <alignment horizontal="left"/>
      <protection locked="0"/>
    </xf>
    <xf numFmtId="0" fontId="49" fillId="0" borderId="0" xfId="0" applyFont="1" applyAlignment="1" applyProtection="1">
      <alignment horizontal="left"/>
    </xf>
    <xf numFmtId="3" fontId="12" fillId="0" borderId="0" xfId="0" applyNumberFormat="1" applyFont="1" applyProtection="1"/>
    <xf numFmtId="3" fontId="22" fillId="0" borderId="0" xfId="0" applyNumberFormat="1" applyFont="1" applyAlignment="1" applyProtection="1">
      <alignment horizontal="left"/>
    </xf>
    <xf numFmtId="0" fontId="34" fillId="0" borderId="0" xfId="0" applyFont="1" applyBorder="1" applyAlignment="1" applyProtection="1">
      <alignment horizontal="left"/>
    </xf>
    <xf numFmtId="0" fontId="12" fillId="0" borderId="0" xfId="0" applyFont="1" applyProtection="1"/>
    <xf numFmtId="3" fontId="12" fillId="0" borderId="0" xfId="0" applyNumberFormat="1" applyFont="1"/>
    <xf numFmtId="0" fontId="34" fillId="0" borderId="0" xfId="0" applyFont="1" applyBorder="1" applyProtection="1"/>
    <xf numFmtId="3" fontId="12" fillId="0" borderId="0" xfId="0" applyNumberFormat="1" applyFont="1" applyBorder="1" applyProtection="1"/>
    <xf numFmtId="0" fontId="49" fillId="0" borderId="0" xfId="0" applyFont="1" applyProtection="1"/>
    <xf numFmtId="0" fontId="12" fillId="0" borderId="0" xfId="0" applyFont="1" applyBorder="1" applyProtection="1"/>
    <xf numFmtId="0" fontId="34" fillId="0" borderId="0" xfId="0" applyFont="1" applyAlignment="1"/>
    <xf numFmtId="0" fontId="48" fillId="0" borderId="0" xfId="0" applyFont="1" applyAlignment="1"/>
    <xf numFmtId="0" fontId="34" fillId="0" borderId="0" xfId="0" applyFont="1" applyAlignment="1">
      <alignment horizontal="right"/>
    </xf>
    <xf numFmtId="0" fontId="34" fillId="3" borderId="0" xfId="0" applyFont="1" applyFill="1" applyAlignment="1"/>
    <xf numFmtId="0" fontId="48" fillId="3" borderId="0" xfId="0" applyFont="1" applyFill="1" applyAlignment="1"/>
    <xf numFmtId="0" fontId="5" fillId="0" borderId="36" xfId="0" applyFont="1" applyBorder="1" applyAlignment="1" applyProtection="1">
      <alignment horizontal="left"/>
      <protection locked="0"/>
    </xf>
    <xf numFmtId="0" fontId="51" fillId="0" borderId="36" xfId="1" applyFont="1" applyBorder="1" applyAlignment="1" applyProtection="1">
      <alignment horizontal="left"/>
      <protection locked="0"/>
    </xf>
    <xf numFmtId="0" fontId="5" fillId="0" borderId="0" xfId="0" applyFont="1" applyAlignment="1">
      <alignment horizontal="center" wrapText="1"/>
    </xf>
    <xf numFmtId="0" fontId="5" fillId="0" borderId="0" xfId="0" applyFont="1" applyAlignment="1">
      <alignment horizontal="center"/>
    </xf>
    <xf numFmtId="0" fontId="34" fillId="0" borderId="43" xfId="0" applyFont="1" applyBorder="1" applyAlignment="1" applyProtection="1">
      <alignment horizontal="left"/>
    </xf>
    <xf numFmtId="0" fontId="34" fillId="0" borderId="48" xfId="0" applyFont="1" applyBorder="1" applyAlignment="1" applyProtection="1">
      <alignment horizontal="left"/>
    </xf>
    <xf numFmtId="0" fontId="34" fillId="0" borderId="40" xfId="0" applyFont="1" applyBorder="1" applyAlignment="1" applyProtection="1">
      <alignment horizontal="left"/>
    </xf>
    <xf numFmtId="0" fontId="5" fillId="0" borderId="6" xfId="0" applyFont="1" applyBorder="1" applyAlignment="1" applyProtection="1">
      <alignment horizontal="left"/>
      <protection locked="0"/>
    </xf>
    <xf numFmtId="0" fontId="12" fillId="0" borderId="9" xfId="0" applyFont="1" applyBorder="1" applyAlignment="1" applyProtection="1">
      <alignment wrapText="1"/>
    </xf>
    <xf numFmtId="0" fontId="12" fillId="0" borderId="0" xfId="0" applyFont="1" applyBorder="1" applyAlignment="1" applyProtection="1">
      <alignment wrapText="1"/>
    </xf>
    <xf numFmtId="0" fontId="15" fillId="0" borderId="28" xfId="0" quotePrefix="1" applyFont="1" applyFill="1" applyBorder="1" applyAlignment="1" applyProtection="1">
      <alignment horizontal="left" wrapText="1"/>
    </xf>
    <xf numFmtId="0" fontId="15" fillId="0" borderId="0" xfId="0" quotePrefix="1" applyFont="1" applyFill="1" applyBorder="1" applyAlignment="1" applyProtection="1">
      <alignment horizontal="left" wrapText="1"/>
    </xf>
    <xf numFmtId="0" fontId="15" fillId="0" borderId="4" xfId="0" quotePrefix="1" applyFont="1" applyFill="1" applyBorder="1" applyAlignment="1" applyProtection="1">
      <alignment horizontal="left" wrapText="1"/>
    </xf>
    <xf numFmtId="0" fontId="12" fillId="0" borderId="9" xfId="0" applyFont="1" applyBorder="1" applyAlignment="1" applyProtection="1">
      <alignment horizontal="left"/>
    </xf>
    <xf numFmtId="0" fontId="12" fillId="0" borderId="0" xfId="0" applyFont="1" applyBorder="1" applyAlignment="1" applyProtection="1">
      <alignment horizontal="left"/>
    </xf>
    <xf numFmtId="0" fontId="42" fillId="0" borderId="28" xfId="0" applyFont="1" applyFill="1" applyBorder="1" applyAlignment="1" applyProtection="1">
      <alignment horizontal="left" vertical="top" wrapText="1"/>
    </xf>
    <xf numFmtId="0" fontId="42" fillId="0" borderId="0" xfId="0" applyFont="1" applyFill="1" applyBorder="1" applyAlignment="1" applyProtection="1">
      <alignment horizontal="left" vertical="top" wrapText="1"/>
    </xf>
    <xf numFmtId="0" fontId="23" fillId="0" borderId="28" xfId="0" applyFont="1" applyFill="1" applyBorder="1" applyAlignment="1" applyProtection="1">
      <alignment horizontal="justify" vertical="center" wrapText="1"/>
    </xf>
    <xf numFmtId="0" fontId="23" fillId="0" borderId="0" xfId="0" applyFont="1" applyFill="1" applyBorder="1" applyAlignment="1" applyProtection="1">
      <alignment horizontal="justify" vertical="center" wrapText="1"/>
    </xf>
    <xf numFmtId="0" fontId="15" fillId="0" borderId="0" xfId="0" applyFont="1" applyFill="1" applyBorder="1" applyAlignment="1" applyProtection="1">
      <alignment horizontal="left"/>
    </xf>
    <xf numFmtId="0" fontId="52" fillId="0" borderId="0" xfId="0" applyFont="1" applyFill="1" applyAlignment="1" applyProtection="1">
      <alignment horizontal="left"/>
    </xf>
    <xf numFmtId="0" fontId="40" fillId="0" borderId="0" xfId="0" quotePrefix="1" applyFont="1" applyFill="1" applyBorder="1" applyAlignment="1" applyProtection="1">
      <alignment vertical="top" wrapText="1"/>
    </xf>
    <xf numFmtId="0" fontId="40" fillId="0" borderId="0" xfId="0" applyFont="1" applyFill="1" applyAlignment="1" applyProtection="1">
      <alignment vertical="top" wrapText="1"/>
    </xf>
    <xf numFmtId="0" fontId="40" fillId="0" borderId="4" xfId="0" applyFont="1" applyFill="1" applyBorder="1" applyAlignment="1" applyProtection="1">
      <alignment vertical="top" wrapText="1"/>
    </xf>
    <xf numFmtId="0" fontId="23" fillId="0" borderId="0" xfId="0" applyFont="1" applyAlignment="1" applyProtection="1">
      <alignment horizontal="left"/>
    </xf>
    <xf numFmtId="0" fontId="12" fillId="0" borderId="9" xfId="0" applyFont="1" applyBorder="1" applyAlignment="1" applyProtection="1">
      <alignment vertical="top" wrapText="1"/>
    </xf>
    <xf numFmtId="0" fontId="11" fillId="0" borderId="0" xfId="0" applyFont="1" applyAlignment="1" applyProtection="1">
      <alignment vertical="top" wrapText="1"/>
    </xf>
    <xf numFmtId="0" fontId="12" fillId="0" borderId="0" xfId="0" applyFont="1" applyBorder="1" applyAlignment="1" applyProtection="1">
      <alignment vertical="top" wrapText="1"/>
    </xf>
    <xf numFmtId="0" fontId="11" fillId="0" borderId="4" xfId="0" applyFont="1" applyBorder="1" applyAlignment="1" applyProtection="1">
      <alignment vertical="top" wrapText="1"/>
    </xf>
    <xf numFmtId="0" fontId="11" fillId="0" borderId="0" xfId="0" applyFont="1" applyAlignment="1" applyProtection="1">
      <alignment vertical="top"/>
    </xf>
    <xf numFmtId="0" fontId="12" fillId="0" borderId="9" xfId="0" applyFont="1" applyBorder="1" applyAlignment="1" applyProtection="1">
      <alignment horizontal="left" vertical="top" wrapText="1"/>
    </xf>
    <xf numFmtId="0" fontId="12" fillId="0" borderId="0" xfId="0" applyFont="1" applyBorder="1" applyAlignment="1" applyProtection="1">
      <alignment horizontal="left" vertical="top" wrapText="1"/>
    </xf>
    <xf numFmtId="0" fontId="12" fillId="0" borderId="0" xfId="0" applyFont="1" applyFill="1" applyBorder="1" applyAlignment="1" applyProtection="1">
      <alignment horizontal="left" wrapText="1"/>
    </xf>
    <xf numFmtId="0" fontId="12" fillId="0" borderId="4" xfId="0" applyFont="1" applyBorder="1" applyAlignment="1" applyProtection="1">
      <alignment horizontal="left"/>
    </xf>
    <xf numFmtId="0" fontId="40" fillId="0" borderId="0" xfId="0" quotePrefix="1" applyFont="1" applyFill="1" applyBorder="1" applyAlignment="1" applyProtection="1">
      <alignment horizontal="left" vertical="top" wrapText="1"/>
    </xf>
    <xf numFmtId="0" fontId="40" fillId="0" borderId="4" xfId="0" quotePrefix="1" applyFont="1" applyFill="1" applyBorder="1" applyAlignment="1" applyProtection="1">
      <alignment horizontal="left" vertical="top" wrapText="1"/>
    </xf>
    <xf numFmtId="0" fontId="11" fillId="0" borderId="0" xfId="0" applyFont="1" applyAlignment="1" applyProtection="1">
      <alignment wrapText="1"/>
    </xf>
    <xf numFmtId="0" fontId="15" fillId="0" borderId="0" xfId="0" applyFont="1" applyBorder="1" applyAlignment="1" applyProtection="1">
      <alignment horizontal="center" vertical="top" wrapText="1"/>
    </xf>
    <xf numFmtId="0" fontId="15" fillId="0" borderId="28" xfId="0" applyFont="1" applyFill="1" applyBorder="1" applyAlignment="1" applyProtection="1">
      <alignment horizontal="justify" vertical="top" wrapText="1"/>
    </xf>
    <xf numFmtId="0" fontId="15" fillId="0" borderId="0" xfId="0" applyFont="1" applyFill="1" applyBorder="1" applyAlignment="1" applyProtection="1">
      <alignment horizontal="justify" vertical="top" wrapText="1"/>
    </xf>
    <xf numFmtId="0" fontId="27" fillId="0" borderId="0" xfId="0" applyFont="1" applyFill="1" applyBorder="1" applyAlignment="1" applyProtection="1">
      <alignment horizontal="left"/>
    </xf>
    <xf numFmtId="0" fontId="15" fillId="0" borderId="28" xfId="0" applyFont="1" applyBorder="1" applyAlignment="1" applyProtection="1">
      <alignment horizontal="justify" vertical="top" wrapText="1"/>
    </xf>
    <xf numFmtId="0" fontId="15" fillId="0" borderId="0" xfId="0" applyFont="1" applyBorder="1" applyAlignment="1" applyProtection="1">
      <alignment horizontal="justify" vertical="top" wrapText="1"/>
    </xf>
    <xf numFmtId="0" fontId="12" fillId="0" borderId="0" xfId="0" applyFont="1" applyFill="1" applyBorder="1" applyAlignment="1" applyProtection="1">
      <alignment horizontal="center" wrapText="1"/>
    </xf>
    <xf numFmtId="0" fontId="12" fillId="0" borderId="0" xfId="0" applyFont="1" applyFill="1" applyBorder="1" applyAlignment="1" applyProtection="1">
      <alignment horizontal="center" vertical="center"/>
    </xf>
    <xf numFmtId="0" fontId="15" fillId="0" borderId="0" xfId="2" quotePrefix="1" applyFont="1" applyFill="1" applyBorder="1" applyAlignment="1">
      <alignment vertical="top" wrapText="1"/>
    </xf>
    <xf numFmtId="0" fontId="15" fillId="0" borderId="0" xfId="2" applyFont="1" applyFill="1" applyBorder="1" applyAlignment="1">
      <alignment vertical="top" wrapText="1"/>
    </xf>
    <xf numFmtId="0" fontId="15" fillId="0" borderId="4" xfId="2" applyFont="1" applyFill="1" applyBorder="1" applyAlignment="1">
      <alignment vertical="top" wrapText="1"/>
    </xf>
    <xf numFmtId="0" fontId="15" fillId="0" borderId="0" xfId="2" quotePrefix="1" applyFont="1" applyFill="1" applyBorder="1" applyAlignment="1">
      <alignment horizontal="left" vertical="top" wrapText="1"/>
    </xf>
    <xf numFmtId="0" fontId="15" fillId="0" borderId="4" xfId="2" quotePrefix="1" applyFont="1" applyFill="1" applyBorder="1" applyAlignment="1">
      <alignment horizontal="left" vertical="top" wrapText="1"/>
    </xf>
    <xf numFmtId="0" fontId="15" fillId="0" borderId="0" xfId="2" applyFont="1" applyBorder="1" applyAlignment="1">
      <alignment vertical="top" wrapText="1"/>
    </xf>
    <xf numFmtId="0" fontId="46" fillId="0" borderId="0" xfId="2" applyFont="1" applyAlignment="1">
      <alignment vertical="top" wrapText="1"/>
    </xf>
    <xf numFmtId="0" fontId="46" fillId="0" borderId="4" xfId="2" applyFont="1" applyBorder="1" applyAlignment="1">
      <alignment vertical="top" wrapText="1"/>
    </xf>
    <xf numFmtId="0" fontId="15" fillId="0" borderId="9" xfId="2" applyFont="1" applyBorder="1" applyAlignment="1">
      <alignment horizontal="left"/>
    </xf>
    <xf numFmtId="0" fontId="15" fillId="0" borderId="0" xfId="2" applyFont="1" applyBorder="1" applyAlignment="1">
      <alignment horizontal="left"/>
    </xf>
    <xf numFmtId="0" fontId="15" fillId="0" borderId="4" xfId="2" applyFont="1" applyBorder="1" applyAlignment="1">
      <alignment horizontal="left"/>
    </xf>
    <xf numFmtId="0" fontId="15" fillId="0" borderId="0" xfId="2" applyFont="1" applyFill="1" applyBorder="1" applyAlignment="1">
      <alignment horizontal="left" wrapText="1"/>
    </xf>
    <xf numFmtId="0" fontId="15" fillId="0" borderId="28" xfId="2" quotePrefix="1" applyFont="1" applyFill="1" applyBorder="1" applyAlignment="1">
      <alignment horizontal="left" wrapText="1"/>
    </xf>
    <xf numFmtId="0" fontId="15" fillId="0" borderId="0" xfId="2" quotePrefix="1" applyFont="1" applyFill="1" applyBorder="1" applyAlignment="1">
      <alignment horizontal="left" wrapText="1"/>
    </xf>
    <xf numFmtId="0" fontId="15" fillId="0" borderId="4" xfId="2" quotePrefix="1" applyFont="1" applyFill="1" applyBorder="1" applyAlignment="1">
      <alignment horizontal="left" wrapText="1"/>
    </xf>
    <xf numFmtId="0" fontId="15" fillId="0" borderId="4" xfId="2" applyFont="1" applyBorder="1" applyAlignment="1">
      <alignment vertical="top" wrapText="1"/>
    </xf>
    <xf numFmtId="0" fontId="15" fillId="0" borderId="9" xfId="2" applyFont="1" applyBorder="1" applyAlignment="1">
      <alignment vertical="top" wrapText="1"/>
    </xf>
    <xf numFmtId="0" fontId="15" fillId="0" borderId="28" xfId="0" applyFont="1" applyFill="1" applyBorder="1" applyAlignment="1">
      <alignment horizontal="justify" vertical="top" wrapText="1"/>
    </xf>
    <xf numFmtId="0" fontId="15" fillId="0" borderId="0" xfId="0" applyFont="1" applyFill="1" applyBorder="1" applyAlignment="1">
      <alignment horizontal="justify" vertical="top" wrapText="1"/>
    </xf>
    <xf numFmtId="0" fontId="15" fillId="0" borderId="0" xfId="2" applyFont="1" applyFill="1" applyBorder="1" applyAlignment="1">
      <alignment horizontal="center" vertical="top" wrapText="1"/>
    </xf>
    <xf numFmtId="0" fontId="46" fillId="0" borderId="0" xfId="2" applyFont="1" applyAlignment="1">
      <alignment vertical="top"/>
    </xf>
    <xf numFmtId="0" fontId="47" fillId="0" borderId="28" xfId="2" applyFont="1" applyFill="1" applyBorder="1" applyAlignment="1">
      <alignment horizontal="justify" vertical="top" wrapText="1"/>
    </xf>
    <xf numFmtId="0" fontId="47" fillId="0" borderId="0" xfId="2" applyFont="1" applyFill="1" applyBorder="1" applyAlignment="1">
      <alignment horizontal="justify" vertical="top" wrapText="1"/>
    </xf>
    <xf numFmtId="0" fontId="15" fillId="0" borderId="28" xfId="0" applyFont="1" applyFill="1" applyBorder="1" applyAlignment="1" applyProtection="1">
      <alignment horizontal="justify" vertical="center" wrapText="1"/>
    </xf>
    <xf numFmtId="0" fontId="15" fillId="0" borderId="0" xfId="0" applyFont="1" applyFill="1" applyBorder="1" applyAlignment="1" applyProtection="1">
      <alignment horizontal="justify" vertical="center" wrapText="1"/>
    </xf>
    <xf numFmtId="0" fontId="15" fillId="0" borderId="28" xfId="2" applyFont="1" applyFill="1" applyBorder="1" applyAlignment="1">
      <alignment horizontal="justify" vertical="top" wrapText="1"/>
    </xf>
    <xf numFmtId="0" fontId="15" fillId="0" borderId="0" xfId="2" applyFont="1" applyFill="1" applyBorder="1" applyAlignment="1">
      <alignment horizontal="justify" vertical="top" wrapText="1"/>
    </xf>
    <xf numFmtId="0" fontId="15" fillId="0" borderId="0" xfId="2" applyFont="1" applyFill="1" applyBorder="1" applyAlignment="1">
      <alignment horizontal="left"/>
    </xf>
    <xf numFmtId="0" fontId="15" fillId="0" borderId="0" xfId="2" applyFont="1" applyBorder="1" applyAlignment="1">
      <alignment wrapText="1"/>
    </xf>
    <xf numFmtId="0" fontId="15" fillId="0" borderId="4" xfId="2" applyFont="1" applyBorder="1" applyAlignment="1">
      <alignment wrapText="1"/>
    </xf>
    <xf numFmtId="164" fontId="12" fillId="0" borderId="6" xfId="4" applyNumberFormat="1" applyFont="1" applyBorder="1" applyAlignment="1">
      <alignment horizontal="right"/>
    </xf>
    <xf numFmtId="0" fontId="17" fillId="0" borderId="67" xfId="4" applyFont="1" applyBorder="1" applyAlignment="1"/>
    <xf numFmtId="0" fontId="12" fillId="0" borderId="0" xfId="4" applyFont="1" applyBorder="1" applyAlignment="1">
      <alignment horizontal="left" wrapText="1"/>
    </xf>
    <xf numFmtId="0" fontId="12" fillId="0" borderId="0" xfId="4" applyFont="1" applyBorder="1" applyAlignment="1">
      <alignment horizontal="left" vertical="top" wrapText="1"/>
    </xf>
    <xf numFmtId="0" fontId="12" fillId="0" borderId="9" xfId="4" applyFont="1" applyBorder="1" applyAlignment="1">
      <alignment horizontal="left" wrapText="1"/>
    </xf>
    <xf numFmtId="0" fontId="12" fillId="0" borderId="0" xfId="4" applyFont="1" applyBorder="1" applyAlignment="1">
      <alignment wrapText="1"/>
    </xf>
    <xf numFmtId="0" fontId="12" fillId="0" borderId="9" xfId="4" applyFont="1" applyBorder="1" applyAlignment="1">
      <alignment horizontal="left"/>
    </xf>
    <xf numFmtId="0" fontId="12" fillId="0" borderId="0" xfId="4" applyFont="1" applyBorder="1" applyAlignment="1"/>
    <xf numFmtId="0" fontId="15" fillId="0" borderId="0" xfId="4" applyFont="1" applyBorder="1" applyAlignment="1">
      <alignment horizontal="left" vertical="top" wrapText="1"/>
    </xf>
    <xf numFmtId="0" fontId="17" fillId="0" borderId="67" xfId="4" applyFont="1" applyBorder="1" applyAlignment="1">
      <alignment horizontal="center"/>
    </xf>
    <xf numFmtId="0" fontId="25" fillId="0" borderId="0" xfId="4" applyFont="1" applyBorder="1" applyAlignment="1">
      <alignment wrapText="1"/>
    </xf>
    <xf numFmtId="0" fontId="25" fillId="0" borderId="0" xfId="4" applyFont="1" applyBorder="1" applyAlignment="1">
      <alignment vertical="top" wrapText="1"/>
    </xf>
    <xf numFmtId="0" fontId="12" fillId="0" borderId="6" xfId="5" applyFont="1" applyBorder="1" applyAlignment="1"/>
    <xf numFmtId="0" fontId="16" fillId="0" borderId="6" xfId="5" applyFont="1" applyBorder="1" applyAlignment="1"/>
    <xf numFmtId="3" fontId="12" fillId="0" borderId="21" xfId="5" applyNumberFormat="1" applyFont="1" applyBorder="1" applyAlignment="1" applyProtection="1">
      <alignment horizontal="right"/>
      <protection locked="0"/>
    </xf>
    <xf numFmtId="3" fontId="12" fillId="0" borderId="68" xfId="0" applyNumberFormat="1" applyFont="1" applyBorder="1" applyAlignment="1" applyProtection="1">
      <alignment horizontal="right"/>
      <protection locked="0"/>
    </xf>
    <xf numFmtId="0" fontId="14" fillId="0" borderId="45" xfId="5" applyFont="1" applyBorder="1" applyAlignment="1">
      <alignment horizontal="center" vertical="center"/>
    </xf>
    <xf numFmtId="0" fontId="26" fillId="0" borderId="21" xfId="5" applyFont="1" applyBorder="1" applyAlignment="1">
      <alignment horizontal="center" vertical="center"/>
    </xf>
    <xf numFmtId="0" fontId="26" fillId="0" borderId="38" xfId="5" applyFont="1" applyBorder="1" applyAlignment="1">
      <alignment horizontal="center" vertical="center"/>
    </xf>
    <xf numFmtId="3" fontId="12" fillId="0" borderId="68" xfId="5" applyNumberFormat="1" applyFont="1" applyBorder="1" applyAlignment="1" applyProtection="1">
      <alignment horizontal="right"/>
      <protection locked="0"/>
    </xf>
    <xf numFmtId="0" fontId="11" fillId="0" borderId="68" xfId="0" applyFont="1" applyBorder="1" applyAlignment="1" applyProtection="1">
      <alignment horizontal="right"/>
      <protection locked="0"/>
    </xf>
    <xf numFmtId="3" fontId="13" fillId="0" borderId="68" xfId="5" applyNumberFormat="1" applyFont="1" applyBorder="1" applyAlignment="1">
      <alignment horizontal="right"/>
    </xf>
    <xf numFmtId="167" fontId="18" fillId="0" borderId="12" xfId="5" applyNumberFormat="1" applyFont="1" applyBorder="1" applyAlignment="1">
      <alignment horizontal="left"/>
    </xf>
    <xf numFmtId="49" fontId="29" fillId="0" borderId="6" xfId="5" applyNumberFormat="1" applyFont="1" applyBorder="1" applyAlignment="1">
      <alignment horizontal="center"/>
    </xf>
    <xf numFmtId="0" fontId="29" fillId="0" borderId="6" xfId="5" applyNumberFormat="1" applyFont="1" applyBorder="1" applyAlignment="1">
      <alignment horizontal="center"/>
    </xf>
    <xf numFmtId="0" fontId="20" fillId="0" borderId="0" xfId="0" applyFont="1" applyAlignment="1">
      <alignment horizontal="left"/>
    </xf>
    <xf numFmtId="0" fontId="14" fillId="0" borderId="48" xfId="8" applyFont="1" applyBorder="1" applyAlignment="1">
      <alignment horizontal="center" vertical="center"/>
    </xf>
    <xf numFmtId="0" fontId="14" fillId="0" borderId="8" xfId="8" applyFont="1" applyBorder="1" applyAlignment="1">
      <alignment horizontal="center" vertical="center"/>
    </xf>
    <xf numFmtId="0" fontId="14" fillId="0" borderId="43" xfId="8" applyFont="1" applyBorder="1" applyAlignment="1">
      <alignment horizontal="center" vertical="center"/>
    </xf>
    <xf numFmtId="0" fontId="14" fillId="0" borderId="19" xfId="8" applyFont="1" applyBorder="1" applyAlignment="1">
      <alignment horizontal="center" vertical="center"/>
    </xf>
    <xf numFmtId="0" fontId="14" fillId="0" borderId="10" xfId="8" applyFont="1" applyBorder="1" applyAlignment="1">
      <alignment horizontal="center"/>
    </xf>
    <xf numFmtId="0" fontId="14" fillId="0" borderId="4" xfId="8" applyFont="1" applyBorder="1" applyAlignment="1">
      <alignment horizontal="center"/>
    </xf>
    <xf numFmtId="0" fontId="14" fillId="0" borderId="12" xfId="8" applyFont="1" applyBorder="1" applyAlignment="1">
      <alignment horizontal="center"/>
    </xf>
    <xf numFmtId="0" fontId="14" fillId="0" borderId="27" xfId="8" applyFont="1" applyBorder="1" applyAlignment="1">
      <alignment horizontal="center"/>
    </xf>
    <xf numFmtId="0" fontId="12" fillId="0" borderId="69" xfId="8" applyFont="1" applyBorder="1" applyAlignment="1">
      <alignment horizontal="center"/>
    </xf>
    <xf numFmtId="0" fontId="12" fillId="0" borderId="70" xfId="8" applyFont="1" applyBorder="1" applyAlignment="1">
      <alignment horizontal="center"/>
    </xf>
    <xf numFmtId="0" fontId="12" fillId="0" borderId="71" xfId="8" applyFont="1" applyBorder="1" applyAlignment="1">
      <alignment horizontal="center"/>
    </xf>
    <xf numFmtId="0" fontId="12" fillId="0" borderId="72" xfId="8" applyFont="1" applyBorder="1" applyAlignment="1">
      <alignment horizontal="center"/>
    </xf>
    <xf numFmtId="0" fontId="14" fillId="0" borderId="32" xfId="8" applyFont="1" applyBorder="1" applyAlignment="1">
      <alignment horizontal="center"/>
    </xf>
    <xf numFmtId="0" fontId="14" fillId="0" borderId="73" xfId="8" applyFont="1" applyBorder="1" applyAlignment="1">
      <alignment horizontal="center"/>
    </xf>
    <xf numFmtId="0" fontId="14" fillId="0" borderId="13" xfId="8" applyFont="1" applyBorder="1" applyAlignment="1">
      <alignment horizontal="center"/>
    </xf>
    <xf numFmtId="0" fontId="14" fillId="0" borderId="42" xfId="8" applyFont="1" applyBorder="1" applyAlignment="1">
      <alignment horizontal="center"/>
    </xf>
    <xf numFmtId="0" fontId="14" fillId="0" borderId="9" xfId="8" applyFont="1" applyBorder="1" applyAlignment="1">
      <alignment horizontal="center"/>
    </xf>
    <xf numFmtId="0" fontId="14" fillId="0" borderId="32" xfId="8" applyFont="1" applyBorder="1" applyAlignment="1">
      <alignment horizontal="center" wrapText="1"/>
    </xf>
    <xf numFmtId="0" fontId="14" fillId="0" borderId="73" xfId="8" applyFont="1" applyBorder="1" applyAlignment="1">
      <alignment horizontal="center" wrapText="1"/>
    </xf>
    <xf numFmtId="0" fontId="14" fillId="0" borderId="74" xfId="8" applyFont="1" applyBorder="1" applyAlignment="1">
      <alignment horizontal="center" wrapText="1"/>
    </xf>
    <xf numFmtId="0" fontId="14" fillId="0" borderId="75" xfId="8" applyFont="1" applyBorder="1" applyAlignment="1">
      <alignment horizontal="center" wrapText="1"/>
    </xf>
    <xf numFmtId="0" fontId="14" fillId="0" borderId="76" xfId="8" applyFont="1" applyBorder="1" applyAlignment="1">
      <alignment horizontal="center" wrapText="1"/>
    </xf>
    <xf numFmtId="0" fontId="14" fillId="0" borderId="42" xfId="8" applyFont="1" applyBorder="1" applyAlignment="1">
      <alignment horizontal="center" wrapText="1"/>
    </xf>
    <xf numFmtId="0" fontId="14" fillId="0" borderId="33" xfId="8" applyFont="1" applyBorder="1" applyAlignment="1">
      <alignment horizontal="center" wrapText="1"/>
    </xf>
    <xf numFmtId="0" fontId="14" fillId="0" borderId="48" xfId="8" applyFont="1" applyBorder="1" applyAlignment="1">
      <alignment horizontal="center"/>
    </xf>
    <xf numFmtId="0" fontId="14" fillId="0" borderId="40" xfId="8" applyFont="1" applyBorder="1" applyAlignment="1">
      <alignment horizontal="center"/>
    </xf>
    <xf numFmtId="0" fontId="14" fillId="0" borderId="43" xfId="8" applyFont="1" applyBorder="1" applyAlignment="1">
      <alignment horizontal="center"/>
    </xf>
    <xf numFmtId="0" fontId="14" fillId="0" borderId="7" xfId="8" applyFont="1" applyBorder="1" applyAlignment="1">
      <alignment horizontal="center"/>
    </xf>
    <xf numFmtId="0" fontId="14" fillId="0" borderId="8" xfId="8" applyFont="1" applyBorder="1" applyAlignment="1">
      <alignment horizontal="center"/>
    </xf>
    <xf numFmtId="0" fontId="14" fillId="0" borderId="19" xfId="8" applyFont="1" applyBorder="1" applyAlignment="1">
      <alignment horizontal="center"/>
    </xf>
    <xf numFmtId="0" fontId="20" fillId="0" borderId="0" xfId="0" applyFont="1" applyFill="1" applyAlignment="1">
      <alignment horizontal="left"/>
    </xf>
    <xf numFmtId="0" fontId="14" fillId="0" borderId="1" xfId="8" applyFont="1" applyFill="1" applyBorder="1" applyAlignment="1">
      <alignment horizontal="center" wrapText="1"/>
    </xf>
    <xf numFmtId="0" fontId="14" fillId="0" borderId="43" xfId="8" applyFont="1" applyFill="1" applyBorder="1" applyAlignment="1">
      <alignment horizontal="center" vertical="center"/>
    </xf>
    <xf numFmtId="0" fontId="14" fillId="0" borderId="8" xfId="8" applyFont="1" applyFill="1" applyBorder="1" applyAlignment="1">
      <alignment horizontal="center" vertical="center"/>
    </xf>
    <xf numFmtId="0" fontId="14" fillId="0" borderId="7" xfId="8" applyFont="1" applyFill="1" applyBorder="1" applyAlignment="1">
      <alignment horizontal="center" vertical="center"/>
    </xf>
    <xf numFmtId="0" fontId="14" fillId="0" borderId="19" xfId="8" applyFont="1" applyFill="1" applyBorder="1" applyAlignment="1">
      <alignment horizontal="center" vertical="center"/>
    </xf>
    <xf numFmtId="0" fontId="14" fillId="0" borderId="40" xfId="8" applyFont="1" applyFill="1" applyBorder="1" applyAlignment="1">
      <alignment horizontal="center" vertical="center"/>
    </xf>
    <xf numFmtId="0" fontId="14" fillId="0" borderId="18" xfId="8" applyFont="1" applyFill="1" applyBorder="1" applyAlignment="1">
      <alignment horizontal="center" vertical="center"/>
    </xf>
    <xf numFmtId="0" fontId="15" fillId="0" borderId="41" xfId="8" applyFont="1" applyFill="1" applyBorder="1" applyAlignment="1">
      <alignment horizontal="center"/>
    </xf>
    <xf numFmtId="0" fontId="15" fillId="0" borderId="39" xfId="8" applyFont="1" applyFill="1" applyBorder="1" applyAlignment="1">
      <alignment horizontal="center"/>
    </xf>
    <xf numFmtId="0" fontId="15" fillId="0" borderId="44" xfId="8" applyFont="1" applyFill="1" applyBorder="1" applyAlignment="1">
      <alignment horizontal="center"/>
    </xf>
    <xf numFmtId="0" fontId="12" fillId="0" borderId="74" xfId="8" applyFont="1" applyFill="1" applyBorder="1" applyAlignment="1">
      <alignment horizontal="center" wrapText="1"/>
    </xf>
    <xf numFmtId="0" fontId="12" fillId="0" borderId="75" xfId="8" applyFont="1" applyFill="1" applyBorder="1" applyAlignment="1">
      <alignment horizontal="center" wrapText="1"/>
    </xf>
    <xf numFmtId="0" fontId="12" fillId="0" borderId="76" xfId="8" applyFont="1" applyFill="1" applyBorder="1" applyAlignment="1">
      <alignment horizontal="center" wrapText="1"/>
    </xf>
    <xf numFmtId="0" fontId="12" fillId="0" borderId="79" xfId="8" applyFont="1" applyFill="1" applyBorder="1" applyAlignment="1">
      <alignment horizontal="center" wrapText="1"/>
    </xf>
    <xf numFmtId="0" fontId="14" fillId="0" borderId="7" xfId="8" applyFont="1" applyFill="1" applyBorder="1" applyAlignment="1">
      <alignment horizontal="center" wrapText="1"/>
    </xf>
    <xf numFmtId="0" fontId="14" fillId="0" borderId="19" xfId="8" applyFont="1" applyFill="1" applyBorder="1" applyAlignment="1">
      <alignment horizontal="center" wrapText="1"/>
    </xf>
    <xf numFmtId="0" fontId="14" fillId="0" borderId="9" xfId="8" applyFont="1" applyFill="1" applyBorder="1" applyAlignment="1">
      <alignment horizontal="center" wrapText="1"/>
    </xf>
    <xf numFmtId="0" fontId="14" fillId="0" borderId="4" xfId="8" applyFont="1" applyFill="1" applyBorder="1" applyAlignment="1">
      <alignment horizontal="center" wrapText="1"/>
    </xf>
    <xf numFmtId="0" fontId="14" fillId="0" borderId="10" xfId="8" applyFont="1" applyFill="1" applyBorder="1" applyAlignment="1">
      <alignment horizontal="center" wrapText="1"/>
    </xf>
    <xf numFmtId="0" fontId="14" fillId="0" borderId="13" xfId="8" applyFont="1" applyFill="1" applyBorder="1" applyAlignment="1">
      <alignment horizontal="center" wrapText="1"/>
    </xf>
    <xf numFmtId="0" fontId="14" fillId="0" borderId="43" xfId="8" applyFont="1" applyFill="1" applyBorder="1" applyAlignment="1">
      <alignment horizontal="center" wrapText="1"/>
    </xf>
    <xf numFmtId="0" fontId="14" fillId="0" borderId="48" xfId="8" applyFont="1" applyFill="1" applyBorder="1" applyAlignment="1">
      <alignment horizontal="center" wrapText="1"/>
    </xf>
    <xf numFmtId="0" fontId="14" fillId="0" borderId="40" xfId="8" applyFont="1" applyFill="1" applyBorder="1" applyAlignment="1">
      <alignment horizontal="center" wrapText="1"/>
    </xf>
    <xf numFmtId="0" fontId="14" fillId="0" borderId="1" xfId="8" applyFont="1" applyFill="1" applyBorder="1" applyAlignment="1">
      <alignment horizontal="center"/>
    </xf>
    <xf numFmtId="0" fontId="14" fillId="0" borderId="77" xfId="8" applyFont="1" applyFill="1" applyBorder="1" applyAlignment="1">
      <alignment horizontal="center"/>
    </xf>
    <xf numFmtId="0" fontId="14" fillId="0" borderId="1" xfId="8" applyFont="1" applyFill="1" applyBorder="1" applyAlignment="1">
      <alignment horizontal="center" vertical="center"/>
    </xf>
    <xf numFmtId="0" fontId="14" fillId="0" borderId="78" xfId="8" applyFont="1" applyFill="1" applyBorder="1" applyAlignment="1">
      <alignment horizontal="center" wrapText="1"/>
    </xf>
    <xf numFmtId="0" fontId="12" fillId="0" borderId="7" xfId="6" applyFont="1" applyBorder="1" applyAlignment="1">
      <alignment horizontal="center" vertical="center" wrapText="1"/>
    </xf>
    <xf numFmtId="0" fontId="12" fillId="0" borderId="8" xfId="6" applyFont="1" applyBorder="1" applyAlignment="1">
      <alignment horizontal="center" vertical="center" wrapText="1"/>
    </xf>
    <xf numFmtId="0" fontId="12" fillId="0" borderId="43" xfId="6" applyFont="1" applyBorder="1" applyAlignment="1">
      <alignment horizontal="center" vertical="center" wrapText="1"/>
    </xf>
    <xf numFmtId="0" fontId="12" fillId="0" borderId="40" xfId="6" applyFont="1" applyBorder="1" applyAlignment="1">
      <alignment horizontal="center" vertical="center" wrapText="1"/>
    </xf>
    <xf numFmtId="0" fontId="12" fillId="0" borderId="43" xfId="6" applyFont="1" applyBorder="1" applyAlignment="1">
      <alignment horizontal="center"/>
    </xf>
    <xf numFmtId="0" fontId="12" fillId="0" borderId="19" xfId="6" applyFont="1" applyBorder="1" applyAlignment="1">
      <alignment horizontal="center"/>
    </xf>
    <xf numFmtId="0" fontId="12" fillId="0" borderId="8" xfId="6" applyFont="1" applyBorder="1" applyAlignment="1">
      <alignment horizontal="center"/>
    </xf>
    <xf numFmtId="0" fontId="12" fillId="0" borderId="19" xfId="6" applyFont="1" applyBorder="1" applyAlignment="1">
      <alignment horizontal="center" vertical="center" wrapText="1"/>
    </xf>
    <xf numFmtId="0" fontId="12" fillId="0" borderId="48" xfId="6" applyFont="1" applyBorder="1" applyAlignment="1">
      <alignment horizontal="center" vertical="center" wrapText="1"/>
    </xf>
    <xf numFmtId="0" fontId="12" fillId="0" borderId="48" xfId="6" applyFont="1" applyBorder="1" applyAlignment="1">
      <alignment horizontal="center"/>
    </xf>
    <xf numFmtId="0" fontId="12" fillId="0" borderId="9" xfId="7" applyFont="1" applyBorder="1" applyAlignment="1">
      <alignment horizontal="center" vertical="top" wrapText="1"/>
    </xf>
    <xf numFmtId="0" fontId="12" fillId="0" borderId="4" xfId="7" applyFont="1" applyBorder="1" applyAlignment="1">
      <alignment horizontal="center" vertical="top" wrapText="1"/>
    </xf>
    <xf numFmtId="0" fontId="12" fillId="0" borderId="0" xfId="7" applyFont="1" applyBorder="1" applyAlignment="1">
      <alignment vertical="top" wrapText="1"/>
    </xf>
    <xf numFmtId="0" fontId="12" fillId="0" borderId="4" xfId="7" applyFont="1" applyBorder="1" applyAlignment="1">
      <alignment vertical="top" wrapText="1"/>
    </xf>
    <xf numFmtId="0" fontId="12" fillId="0" borderId="6" xfId="7" applyFont="1" applyBorder="1" applyAlignment="1" applyProtection="1"/>
    <xf numFmtId="0" fontId="12" fillId="0" borderId="7" xfId="7" applyFont="1" applyBorder="1" applyAlignment="1">
      <alignment horizontal="center" vertical="center" wrapText="1"/>
    </xf>
    <xf numFmtId="0" fontId="12" fillId="0" borderId="19" xfId="7" applyFont="1" applyBorder="1" applyAlignment="1">
      <alignment horizontal="center" vertical="center" wrapText="1"/>
    </xf>
    <xf numFmtId="0" fontId="12" fillId="0" borderId="4" xfId="7" applyFont="1" applyBorder="1" applyAlignment="1"/>
  </cellXfs>
  <cellStyles count="14">
    <cellStyle name="Collegamento ipertestuale 2" xfId="1"/>
    <cellStyle name="DPM_EmptyCell" xfId="13"/>
    <cellStyle name="Normale" xfId="0" builtinId="0"/>
    <cellStyle name="Normale 2" xfId="2"/>
    <cellStyle name="Normale 3" xfId="10"/>
    <cellStyle name="Normale 4" xfId="11"/>
    <cellStyle name="Normale 5" xfId="12"/>
    <cellStyle name="Normale_c0365sa2c" xfId="3"/>
    <cellStyle name="Normale_CONTOECO" xfId="4"/>
    <cellStyle name="Normale_Contotecdanni" xfId="5"/>
    <cellStyle name="Normale_gazzetta_1" xfId="6"/>
    <cellStyle name="Normale_premivita" xfId="7"/>
    <cellStyle name="Normale_prospetto 5A per semestrale" xfId="8"/>
    <cellStyle name="Normale_TABD1"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9</xdr:col>
          <xdr:colOff>9525</xdr:colOff>
          <xdr:row>5</xdr:row>
          <xdr:rowOff>28575</xdr:rowOff>
        </xdr:to>
        <xdr:sp macro="" textlink="">
          <xdr:nvSpPr>
            <xdr:cNvPr id="11265" name="descr" hidden="1">
              <a:extLst>
                <a:ext uri="{63B3BB69-23CF-44E3-9099-C40C66FF867C}">
                  <a14:compatExt spid="_x0000_s1126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314325</xdr:colOff>
          <xdr:row>14</xdr:row>
          <xdr:rowOff>133350</xdr:rowOff>
        </xdr:from>
        <xdr:to>
          <xdr:col>9</xdr:col>
          <xdr:colOff>304800</xdr:colOff>
          <xdr:row>17</xdr:row>
          <xdr:rowOff>76200</xdr:rowOff>
        </xdr:to>
        <xdr:sp macro="" textlink="">
          <xdr:nvSpPr>
            <xdr:cNvPr id="11266" name="Button 2" hidden="1">
              <a:extLst>
                <a:ext uri="{63B3BB69-23CF-44E3-9099-C40C66FF867C}">
                  <a14:compatExt spid="_x0000_s1126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Generazione flusso da trasmettere all'IVASS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314325</xdr:colOff>
          <xdr:row>18</xdr:row>
          <xdr:rowOff>0</xdr:rowOff>
        </xdr:from>
        <xdr:to>
          <xdr:col>9</xdr:col>
          <xdr:colOff>304800</xdr:colOff>
          <xdr:row>20</xdr:row>
          <xdr:rowOff>133350</xdr:rowOff>
        </xdr:to>
        <xdr:sp macro="" textlink="">
          <xdr:nvSpPr>
            <xdr:cNvPr id="11267" name="Button 3" hidden="1">
              <a:extLst>
                <a:ext uri="{63B3BB69-23CF-44E3-9099-C40C66FF867C}">
                  <a14:compatExt spid="_x0000_s1126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Controlli di validità</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314325</xdr:colOff>
          <xdr:row>14</xdr:row>
          <xdr:rowOff>152400</xdr:rowOff>
        </xdr:from>
        <xdr:to>
          <xdr:col>6</xdr:col>
          <xdr:colOff>57150</xdr:colOff>
          <xdr:row>17</xdr:row>
          <xdr:rowOff>95250</xdr:rowOff>
        </xdr:to>
        <xdr:sp macro="" textlink="">
          <xdr:nvSpPr>
            <xdr:cNvPr id="11268" name="Button 4" hidden="1">
              <a:extLst>
                <a:ext uri="{63B3BB69-23CF-44E3-9099-C40C66FF867C}">
                  <a14:compatExt spid="_x0000_s1126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Azzeramento tabelle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342900</xdr:colOff>
          <xdr:row>18</xdr:row>
          <xdr:rowOff>0</xdr:rowOff>
        </xdr:from>
        <xdr:to>
          <xdr:col>6</xdr:col>
          <xdr:colOff>57150</xdr:colOff>
          <xdr:row>20</xdr:row>
          <xdr:rowOff>133350</xdr:rowOff>
        </xdr:to>
        <xdr:sp macro="" textlink="">
          <xdr:nvSpPr>
            <xdr:cNvPr id="11269" name="Button 5" hidden="1">
              <a:extLst>
                <a:ext uri="{63B3BB69-23CF-44E3-9099-C40C66FF867C}">
                  <a14:compatExt spid="_x0000_s11269"/>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Acquisizione del file ASCII</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udi/ANTICIPAZIONI%20BILANCIO/ANTICIPAZIONI%20DI%20BILANCIO%202014/LETTERA%20AL%20MERCATO%202014%20-%20in%20lavorazione/per%20sito/07_Allegato%207_Informazioni%20integrativ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spetto 1.1"/>
      <sheetName val="prospetto 1.1.B"/>
      <sheetName val="prospetto 2.1"/>
      <sheetName val="prospetto 2.1.B"/>
      <sheetName val="prospetto 3.1a+3.2a"/>
      <sheetName val="prospetto 3.1b+3.2b"/>
      <sheetName val="prospetto 4.1.1"/>
      <sheetName val="prospetto 4.2.1"/>
      <sheetName val="prospetto 5"/>
      <sheetName val="prospetto 5.1"/>
      <sheetName val="prospetto 5.2"/>
      <sheetName val="prospetto 6.1"/>
      <sheetName val="prospetto 8.1"/>
      <sheetName val="Foglio2"/>
    </sheetNames>
    <sheetDataSet>
      <sheetData sheetId="0"/>
      <sheetData sheetId="1"/>
      <sheetData sheetId="2"/>
      <sheetData sheetId="3"/>
      <sheetData sheetId="4"/>
      <sheetData sheetId="5"/>
      <sheetData sheetId="6"/>
      <sheetData sheetId="7"/>
      <sheetData sheetId="8"/>
      <sheetData sheetId="9">
        <row r="41">
          <cell r="C41">
            <v>0</v>
          </cell>
        </row>
      </sheetData>
      <sheetData sheetId="10"/>
      <sheetData sheetId="11"/>
      <sheetData sheetId="12"/>
      <sheetData sheetId="1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vmlDrawing" Target="../drawings/vmlDrawing1.vml"/><Relationship Id="rId7" Type="http://schemas.openxmlformats.org/officeDocument/2006/relationships/ctrlProp" Target="../ctrlProps/ctrlProp2.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ctrlProp" Target="../ctrlProps/ctrlProp4.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2">
    <pageSetUpPr fitToPage="1"/>
  </sheetPr>
  <dimension ref="A1:AM725"/>
  <sheetViews>
    <sheetView showGridLines="0" showZeros="0" zoomScaleNormal="100" workbookViewId="0">
      <selection activeCell="K13" sqref="K13"/>
    </sheetView>
  </sheetViews>
  <sheetFormatPr defaultRowHeight="12.75" x14ac:dyDescent="0.2"/>
  <cols>
    <col min="3" max="4" width="8.7109375" customWidth="1"/>
    <col min="5" max="5" width="10.7109375" customWidth="1"/>
    <col min="6" max="8" width="8.7109375" customWidth="1"/>
    <col min="9" max="9" width="9.7109375" customWidth="1"/>
    <col min="10" max="10" width="8.7109375" customWidth="1"/>
    <col min="11" max="11" width="20.7109375" customWidth="1"/>
    <col min="13" max="13" width="20.7109375" customWidth="1"/>
    <col min="24" max="24" width="10.5703125" customWidth="1"/>
    <col min="39" max="39" width="15.42578125" customWidth="1"/>
  </cols>
  <sheetData>
    <row r="1" spans="1:39" ht="39" customHeight="1" x14ac:dyDescent="0.2">
      <c r="C1" s="718"/>
      <c r="D1" s="718"/>
      <c r="E1" s="718"/>
      <c r="F1" s="718"/>
      <c r="G1" s="718"/>
      <c r="H1" s="718"/>
      <c r="I1" s="718"/>
      <c r="J1" s="719" t="s">
        <v>4403</v>
      </c>
      <c r="K1" s="718"/>
    </row>
    <row r="2" spans="1:39" ht="30" customHeight="1" x14ac:dyDescent="0.25">
      <c r="A2" s="10"/>
      <c r="C2" s="744" t="s">
        <v>2307</v>
      </c>
      <c r="D2" s="745"/>
      <c r="E2" s="745"/>
      <c r="F2" s="745"/>
      <c r="G2" s="745"/>
      <c r="H2" s="745"/>
      <c r="I2" s="745"/>
      <c r="J2" s="745"/>
      <c r="K2" s="718"/>
    </row>
    <row r="3" spans="1:39" x14ac:dyDescent="0.2">
      <c r="C3" s="718"/>
      <c r="D3" s="718"/>
      <c r="E3" s="718"/>
      <c r="F3" s="718"/>
      <c r="G3" s="718"/>
      <c r="H3" s="718"/>
      <c r="I3" s="718"/>
      <c r="J3" s="718"/>
      <c r="K3" s="718"/>
    </row>
    <row r="4" spans="1:39" ht="15.75" x14ac:dyDescent="0.25">
      <c r="C4" s="3" t="s">
        <v>2828</v>
      </c>
      <c r="D4" s="4"/>
      <c r="E4" s="4"/>
      <c r="F4" s="4"/>
      <c r="G4" s="182"/>
      <c r="H4" s="182"/>
      <c r="I4" s="720"/>
      <c r="J4" s="6" t="s">
        <v>2710</v>
      </c>
      <c r="K4" s="7"/>
      <c r="M4" s="8"/>
      <c r="N4" s="8"/>
      <c r="O4" s="8"/>
      <c r="Q4" s="9"/>
      <c r="R4" s="9"/>
      <c r="S4" s="10"/>
      <c r="X4" s="10"/>
      <c r="Y4" s="8"/>
      <c r="Z4" s="10"/>
      <c r="AA4" s="8"/>
      <c r="AB4" s="11"/>
      <c r="AF4" s="10"/>
      <c r="AG4" s="12"/>
      <c r="AH4" s="11"/>
      <c r="AM4" s="13"/>
    </row>
    <row r="5" spans="1:39" ht="16.5" customHeight="1" x14ac:dyDescent="0.2">
      <c r="C5" s="746" t="s">
        <v>4392</v>
      </c>
      <c r="D5" s="747"/>
      <c r="E5" s="747"/>
      <c r="F5" s="747"/>
      <c r="G5" s="747"/>
      <c r="H5" s="747"/>
      <c r="I5" s="748"/>
      <c r="J5" s="721"/>
      <c r="K5" s="722"/>
      <c r="M5" s="8"/>
      <c r="N5" s="8"/>
      <c r="O5" s="8"/>
      <c r="S5" s="10"/>
      <c r="X5" s="10"/>
      <c r="Y5" s="8"/>
      <c r="Z5" s="10"/>
      <c r="AA5" s="8"/>
      <c r="AF5" s="10"/>
      <c r="AG5" s="12"/>
    </row>
    <row r="6" spans="1:39" x14ac:dyDescent="0.2">
      <c r="C6" s="723"/>
      <c r="D6" s="723"/>
      <c r="E6" s="723"/>
      <c r="F6" s="723"/>
      <c r="G6" s="723"/>
      <c r="H6" s="723"/>
      <c r="I6" s="723"/>
      <c r="J6" s="723"/>
      <c r="K6" s="718"/>
      <c r="M6" s="8"/>
      <c r="N6" s="8"/>
      <c r="O6" s="8"/>
      <c r="S6" s="10"/>
      <c r="T6" s="9"/>
      <c r="U6" s="183"/>
      <c r="X6" s="10"/>
      <c r="Y6" s="8"/>
      <c r="Z6" s="10"/>
      <c r="AA6" s="8"/>
      <c r="AF6" s="10"/>
      <c r="AG6" s="12"/>
    </row>
    <row r="7" spans="1:39" x14ac:dyDescent="0.2">
      <c r="C7" s="724" t="s">
        <v>1907</v>
      </c>
      <c r="D7" s="725"/>
      <c r="E7" s="718"/>
      <c r="F7" s="723"/>
      <c r="G7" s="723"/>
      <c r="H7" s="723"/>
      <c r="I7" s="723"/>
      <c r="J7" s="723"/>
      <c r="K7" s="718"/>
      <c r="M7" s="8"/>
      <c r="N7" s="8"/>
      <c r="O7" s="8"/>
      <c r="S7" s="10"/>
      <c r="U7" s="15"/>
      <c r="X7" s="10"/>
      <c r="Y7" s="8"/>
      <c r="Z7" s="10"/>
      <c r="AA7" s="8"/>
      <c r="AF7" s="10"/>
      <c r="AG7" s="12"/>
    </row>
    <row r="8" spans="1:39" x14ac:dyDescent="0.2">
      <c r="C8" s="724"/>
      <c r="D8" s="724"/>
      <c r="E8" s="726"/>
      <c r="F8" s="723"/>
      <c r="G8" s="723"/>
      <c r="H8" s="723"/>
      <c r="I8" s="723"/>
      <c r="J8" s="723"/>
      <c r="K8" s="718"/>
      <c r="M8" s="8"/>
      <c r="N8" s="8"/>
      <c r="O8" s="8"/>
      <c r="S8" s="10"/>
      <c r="U8" s="15"/>
      <c r="X8" s="10"/>
      <c r="Y8" s="8"/>
      <c r="Z8" s="10"/>
      <c r="AA8" s="8"/>
      <c r="AF8" s="10"/>
      <c r="AG8" s="12"/>
    </row>
    <row r="9" spans="1:39" ht="15.75" x14ac:dyDescent="0.25">
      <c r="C9" s="1" t="s">
        <v>1604</v>
      </c>
      <c r="D9" s="1"/>
      <c r="E9" s="1"/>
      <c r="F9" s="1"/>
      <c r="G9" s="1"/>
      <c r="H9" s="1"/>
      <c r="I9" s="1"/>
      <c r="J9" s="723"/>
      <c r="K9" s="718"/>
      <c r="M9" s="8"/>
      <c r="N9" s="8"/>
      <c r="O9" s="8"/>
      <c r="S9" s="10"/>
      <c r="U9" s="15"/>
      <c r="X9" s="10"/>
      <c r="Y9" s="8"/>
      <c r="Z9" s="10"/>
      <c r="AA9" s="8"/>
      <c r="AF9" s="10"/>
      <c r="AG9" s="12"/>
    </row>
    <row r="10" spans="1:39" ht="15.75" x14ac:dyDescent="0.25">
      <c r="C10" s="1" t="s">
        <v>1600</v>
      </c>
      <c r="D10" s="2"/>
      <c r="E10" s="749"/>
      <c r="F10" s="749"/>
      <c r="G10" s="749"/>
      <c r="H10" s="749"/>
      <c r="I10" s="749"/>
      <c r="J10" s="723"/>
      <c r="K10" s="718"/>
      <c r="M10" s="8"/>
      <c r="N10" s="8"/>
      <c r="O10" s="8"/>
      <c r="S10" s="10"/>
      <c r="U10" s="15"/>
      <c r="X10" s="10"/>
      <c r="Y10" s="8"/>
      <c r="Z10" s="10"/>
      <c r="AA10" s="8"/>
      <c r="AF10" s="10"/>
      <c r="AG10" s="12"/>
    </row>
    <row r="11" spans="1:39" ht="15.75" x14ac:dyDescent="0.25">
      <c r="C11" s="1" t="s">
        <v>1601</v>
      </c>
      <c r="D11" s="1"/>
      <c r="E11" s="742"/>
      <c r="F11" s="742"/>
      <c r="G11" s="742"/>
      <c r="H11" s="742"/>
      <c r="I11" s="742"/>
      <c r="J11" s="723"/>
      <c r="K11" s="718"/>
      <c r="M11" s="8"/>
      <c r="N11" s="8"/>
      <c r="O11" s="8"/>
      <c r="S11" s="10"/>
      <c r="U11" s="15"/>
      <c r="X11" s="10"/>
      <c r="Y11" s="8"/>
      <c r="Z11" s="10"/>
      <c r="AA11" s="8"/>
      <c r="AF11" s="10"/>
      <c r="AG11" s="12"/>
    </row>
    <row r="12" spans="1:39" ht="15.75" x14ac:dyDescent="0.25">
      <c r="C12" s="1" t="s">
        <v>1602</v>
      </c>
      <c r="D12" s="1"/>
      <c r="E12" s="742"/>
      <c r="F12" s="742"/>
      <c r="G12" s="742"/>
      <c r="H12" s="742"/>
      <c r="I12" s="742"/>
      <c r="J12" s="723"/>
      <c r="K12" s="718"/>
      <c r="M12" s="8"/>
      <c r="N12" s="8"/>
      <c r="O12" s="8"/>
      <c r="S12" s="10"/>
      <c r="U12" s="15"/>
      <c r="X12" s="10"/>
      <c r="Y12" s="8"/>
      <c r="Z12" s="10"/>
      <c r="AA12" s="8"/>
      <c r="AF12" s="10"/>
      <c r="AG12" s="12"/>
    </row>
    <row r="13" spans="1:39" ht="15.75" x14ac:dyDescent="0.25">
      <c r="C13" s="1" t="s">
        <v>1603</v>
      </c>
      <c r="D13" s="1"/>
      <c r="E13" s="743"/>
      <c r="F13" s="742"/>
      <c r="G13" s="742"/>
      <c r="H13" s="742"/>
      <c r="I13" s="742"/>
      <c r="J13" s="723"/>
      <c r="K13" s="718"/>
      <c r="M13" s="8"/>
      <c r="N13" s="8"/>
      <c r="O13" s="8"/>
      <c r="S13" s="10"/>
      <c r="U13" s="15"/>
      <c r="X13" s="10"/>
      <c r="Y13" s="8"/>
      <c r="Z13" s="10"/>
      <c r="AA13" s="8"/>
      <c r="AF13" s="10"/>
      <c r="AG13" s="12"/>
    </row>
    <row r="14" spans="1:39" x14ac:dyDescent="0.2">
      <c r="C14" s="727"/>
      <c r="D14" s="727"/>
      <c r="E14" s="728"/>
      <c r="F14" s="727"/>
      <c r="G14" s="729"/>
      <c r="H14" s="718"/>
      <c r="I14" s="729"/>
      <c r="J14" s="727"/>
      <c r="K14" s="729"/>
      <c r="M14" s="17"/>
      <c r="N14" s="8"/>
      <c r="O14" s="8"/>
      <c r="R14" s="8"/>
      <c r="S14" s="10"/>
      <c r="U14" s="15"/>
      <c r="X14" s="8"/>
      <c r="Y14" s="8"/>
      <c r="Z14" s="10"/>
      <c r="AA14" s="8"/>
    </row>
    <row r="15" spans="1:39" ht="15" customHeight="1" x14ac:dyDescent="0.2">
      <c r="C15" s="730"/>
      <c r="D15" s="730"/>
      <c r="E15" s="731"/>
      <c r="F15" s="718"/>
      <c r="G15" s="578"/>
      <c r="H15" s="723"/>
      <c r="I15" s="731"/>
      <c r="J15" s="723"/>
      <c r="K15" s="72"/>
      <c r="M15" s="17"/>
      <c r="N15" s="8"/>
      <c r="O15" s="8"/>
      <c r="S15" s="10"/>
      <c r="U15" s="15"/>
      <c r="X15" s="8"/>
      <c r="Y15" s="8"/>
      <c r="Z15" s="10"/>
      <c r="AA15" s="8"/>
    </row>
    <row r="16" spans="1:39" x14ac:dyDescent="0.2">
      <c r="C16" s="723"/>
      <c r="D16" s="723"/>
      <c r="E16" s="728"/>
      <c r="F16" s="723"/>
      <c r="G16" s="728"/>
      <c r="H16" s="723"/>
      <c r="I16" s="728"/>
      <c r="J16" s="723"/>
      <c r="K16" s="732">
        <v>0</v>
      </c>
      <c r="M16" s="17"/>
      <c r="N16" s="8"/>
      <c r="O16" s="8"/>
      <c r="S16" s="10"/>
      <c r="U16" s="15"/>
      <c r="X16" s="8"/>
      <c r="Y16" s="8"/>
      <c r="Z16" s="10"/>
      <c r="AA16" s="8"/>
    </row>
    <row r="17" spans="3:21" x14ac:dyDescent="0.2">
      <c r="C17" s="718"/>
      <c r="D17" s="718"/>
      <c r="E17" s="728"/>
      <c r="F17" s="723"/>
      <c r="G17" s="728"/>
      <c r="H17" s="723"/>
      <c r="I17" s="728"/>
      <c r="J17" s="723"/>
      <c r="K17" s="732">
        <v>0</v>
      </c>
      <c r="M17" s="17"/>
      <c r="N17" s="8"/>
      <c r="O17" s="8"/>
      <c r="S17" s="10"/>
      <c r="U17" s="15"/>
    </row>
    <row r="18" spans="3:21" ht="18" customHeight="1" x14ac:dyDescent="0.2">
      <c r="C18" s="718"/>
      <c r="D18" s="718"/>
      <c r="E18" s="728"/>
      <c r="F18" s="723"/>
      <c r="G18" s="728"/>
      <c r="H18" s="723"/>
      <c r="I18" s="728"/>
      <c r="J18" s="723"/>
      <c r="K18" s="732">
        <v>0</v>
      </c>
      <c r="M18" s="17"/>
      <c r="N18" s="8"/>
      <c r="O18" s="8"/>
      <c r="S18" s="10"/>
      <c r="U18" s="15"/>
    </row>
    <row r="19" spans="3:21" x14ac:dyDescent="0.2">
      <c r="C19" s="724"/>
      <c r="D19" s="724"/>
      <c r="E19" s="728"/>
      <c r="F19" s="733"/>
      <c r="G19" s="734"/>
      <c r="H19" s="733"/>
      <c r="I19" s="728"/>
      <c r="J19" s="723"/>
      <c r="K19" s="732">
        <v>0</v>
      </c>
      <c r="M19" s="17"/>
      <c r="N19" s="8"/>
      <c r="O19" s="8"/>
      <c r="S19" s="10"/>
      <c r="U19" s="15"/>
    </row>
    <row r="20" spans="3:21" x14ac:dyDescent="0.2">
      <c r="C20" s="735"/>
      <c r="D20" s="723"/>
      <c r="E20" s="728"/>
      <c r="F20" s="733"/>
      <c r="G20" s="734"/>
      <c r="H20" s="733"/>
      <c r="I20" s="728"/>
      <c r="J20" s="723"/>
      <c r="K20" s="732">
        <v>0</v>
      </c>
      <c r="M20" s="17"/>
      <c r="N20" s="8"/>
      <c r="O20" s="8"/>
      <c r="S20" s="10"/>
      <c r="U20" s="15"/>
    </row>
    <row r="21" spans="3:21" ht="18" customHeight="1" x14ac:dyDescent="0.2">
      <c r="C21" s="730"/>
      <c r="D21" s="730"/>
      <c r="E21" s="731"/>
      <c r="F21" s="733"/>
      <c r="G21" s="736"/>
      <c r="H21" s="733"/>
      <c r="I21" s="731"/>
      <c r="J21" s="723"/>
      <c r="K21" s="72"/>
      <c r="M21" s="17"/>
      <c r="N21" s="8"/>
      <c r="O21" s="8"/>
      <c r="S21" s="10"/>
      <c r="U21" s="15"/>
    </row>
    <row r="22" spans="3:21" x14ac:dyDescent="0.2">
      <c r="C22" s="14"/>
      <c r="D22" s="14"/>
      <c r="E22" s="16"/>
      <c r="F22" s="21"/>
      <c r="G22" s="22"/>
      <c r="H22" s="21"/>
      <c r="I22" s="16"/>
      <c r="J22" s="10"/>
      <c r="K22" s="20">
        <v>0</v>
      </c>
      <c r="M22" s="17"/>
      <c r="N22" s="8"/>
      <c r="O22" s="8"/>
      <c r="S22" s="10"/>
      <c r="U22" s="15"/>
    </row>
    <row r="23" spans="3:21" ht="15.75" x14ac:dyDescent="0.25">
      <c r="C23" s="2"/>
      <c r="D23" s="2"/>
      <c r="E23" s="2"/>
      <c r="F23" s="2"/>
      <c r="G23" s="2"/>
      <c r="H23" s="2"/>
      <c r="I23" s="2"/>
      <c r="J23" s="10"/>
      <c r="K23" s="20">
        <v>0</v>
      </c>
      <c r="M23" s="17"/>
      <c r="N23" s="8"/>
      <c r="O23" s="8"/>
      <c r="S23" s="10"/>
      <c r="U23" s="15"/>
    </row>
    <row r="24" spans="3:21" ht="15.75" x14ac:dyDescent="0.25">
      <c r="C24" s="2"/>
      <c r="D24" s="2"/>
      <c r="E24" s="2"/>
      <c r="F24" s="2"/>
      <c r="G24" s="2"/>
      <c r="H24" s="2"/>
      <c r="I24" s="2"/>
      <c r="J24" s="10"/>
      <c r="K24" s="20">
        <v>0</v>
      </c>
      <c r="M24" s="17"/>
      <c r="N24" s="8"/>
      <c r="O24" s="8"/>
      <c r="S24" s="10"/>
      <c r="U24" s="15"/>
    </row>
    <row r="25" spans="3:21" ht="15.75" x14ac:dyDescent="0.25">
      <c r="C25" s="2"/>
      <c r="D25" s="2"/>
      <c r="E25" s="2"/>
      <c r="F25" s="2"/>
      <c r="G25" s="2"/>
      <c r="H25" s="2"/>
      <c r="I25" s="2"/>
      <c r="J25" s="10"/>
      <c r="K25" s="20">
        <v>0</v>
      </c>
      <c r="M25" s="17"/>
      <c r="N25" s="8"/>
      <c r="O25" s="8"/>
      <c r="S25" s="10"/>
      <c r="U25" s="15"/>
    </row>
    <row r="26" spans="3:21" ht="15.75" x14ac:dyDescent="0.25">
      <c r="C26" s="2"/>
      <c r="D26" s="2"/>
      <c r="E26" s="2"/>
      <c r="F26" s="2"/>
      <c r="G26" s="2"/>
      <c r="H26" s="2"/>
      <c r="I26" s="2"/>
      <c r="J26" s="10"/>
      <c r="K26" s="20">
        <v>0</v>
      </c>
      <c r="M26" s="17"/>
      <c r="N26" s="8"/>
      <c r="O26" s="8"/>
      <c r="S26" s="10"/>
      <c r="U26" s="15"/>
    </row>
    <row r="27" spans="3:21" ht="15.75" x14ac:dyDescent="0.25">
      <c r="C27" s="2"/>
      <c r="D27" s="2"/>
      <c r="E27" s="2"/>
      <c r="F27" s="2"/>
      <c r="G27" s="2"/>
      <c r="H27" s="2"/>
      <c r="I27" s="2"/>
      <c r="J27" s="10"/>
      <c r="K27" s="19"/>
      <c r="M27" s="17"/>
      <c r="N27" s="8"/>
      <c r="O27" s="8"/>
      <c r="S27" s="10"/>
      <c r="U27" s="15"/>
    </row>
    <row r="28" spans="3:21" x14ac:dyDescent="0.2">
      <c r="C28" s="10"/>
      <c r="D28" s="10"/>
      <c r="E28" s="18"/>
      <c r="F28" s="10"/>
      <c r="G28" s="18"/>
      <c r="H28" s="10"/>
      <c r="I28" s="18"/>
      <c r="J28" s="10"/>
      <c r="K28" s="19"/>
      <c r="M28" s="17"/>
      <c r="N28" s="8"/>
      <c r="O28" s="8"/>
      <c r="S28" s="10"/>
      <c r="U28" s="15"/>
    </row>
    <row r="29" spans="3:21" x14ac:dyDescent="0.2">
      <c r="E29" s="20"/>
      <c r="G29" s="20"/>
      <c r="I29" s="20"/>
      <c r="K29" s="20">
        <v>0</v>
      </c>
      <c r="M29" s="17"/>
      <c r="N29" s="8"/>
      <c r="O29" s="8"/>
      <c r="S29" s="10"/>
      <c r="U29" s="15"/>
    </row>
    <row r="30" spans="3:21" x14ac:dyDescent="0.2">
      <c r="E30" s="20"/>
      <c r="G30" s="20"/>
      <c r="I30" s="20"/>
      <c r="K30" s="20">
        <v>0</v>
      </c>
      <c r="M30" s="17"/>
      <c r="N30" s="8"/>
      <c r="O30" s="8"/>
      <c r="S30" s="10"/>
      <c r="U30" s="15"/>
    </row>
    <row r="31" spans="3:21" x14ac:dyDescent="0.2">
      <c r="E31" s="20"/>
      <c r="G31" s="20"/>
      <c r="I31" s="20"/>
      <c r="K31" s="20">
        <v>0</v>
      </c>
      <c r="M31" s="17"/>
      <c r="N31" s="8"/>
      <c r="O31" s="8"/>
      <c r="S31" s="10"/>
      <c r="U31" s="15"/>
    </row>
    <row r="32" spans="3:21" x14ac:dyDescent="0.2">
      <c r="E32" s="20"/>
      <c r="G32" s="20"/>
      <c r="I32" s="20"/>
      <c r="K32" s="20">
        <v>0</v>
      </c>
      <c r="M32" s="17"/>
      <c r="N32" s="8"/>
      <c r="O32" s="8"/>
      <c r="S32" s="10"/>
      <c r="U32" s="15"/>
    </row>
    <row r="33" spans="5:21" x14ac:dyDescent="0.2">
      <c r="E33" s="19"/>
      <c r="G33" s="19"/>
      <c r="I33" s="19"/>
      <c r="K33" s="19"/>
      <c r="M33" s="17"/>
      <c r="N33" s="23"/>
      <c r="O33" s="23"/>
      <c r="S33" s="10"/>
      <c r="U33" s="15"/>
    </row>
    <row r="34" spans="5:21" x14ac:dyDescent="0.2">
      <c r="E34" s="20"/>
      <c r="G34" s="20"/>
      <c r="I34" s="20"/>
      <c r="K34" s="20">
        <v>0</v>
      </c>
      <c r="M34" s="17"/>
      <c r="N34" s="8"/>
      <c r="O34" s="8"/>
      <c r="S34" s="10"/>
      <c r="U34" s="15"/>
    </row>
    <row r="35" spans="5:21" x14ac:dyDescent="0.2">
      <c r="E35" s="20"/>
      <c r="G35" s="20"/>
      <c r="I35" s="20"/>
      <c r="K35" s="20">
        <v>0</v>
      </c>
      <c r="M35" s="17"/>
      <c r="N35" s="8"/>
      <c r="O35" s="8"/>
      <c r="S35" s="10"/>
      <c r="U35" s="15"/>
    </row>
    <row r="36" spans="5:21" x14ac:dyDescent="0.2">
      <c r="E36" s="20"/>
      <c r="G36" s="20"/>
      <c r="I36" s="20"/>
      <c r="K36" s="20">
        <v>0</v>
      </c>
      <c r="M36" s="17"/>
      <c r="N36" s="8"/>
      <c r="O36" s="8"/>
      <c r="S36" s="10"/>
      <c r="U36" s="15"/>
    </row>
    <row r="37" spans="5:21" x14ac:dyDescent="0.2">
      <c r="E37" s="20"/>
      <c r="G37" s="20"/>
      <c r="I37" s="20"/>
      <c r="K37" s="20">
        <v>0</v>
      </c>
      <c r="M37" s="17"/>
      <c r="N37" s="8"/>
      <c r="O37" s="8"/>
      <c r="S37" s="10"/>
      <c r="U37" s="15"/>
    </row>
    <row r="38" spans="5:21" x14ac:dyDescent="0.2">
      <c r="E38" s="20"/>
      <c r="G38" s="20"/>
      <c r="I38" s="20"/>
      <c r="K38" s="20">
        <v>0</v>
      </c>
      <c r="M38" s="17"/>
      <c r="N38" s="8"/>
      <c r="O38" s="8"/>
      <c r="S38" s="10"/>
      <c r="U38" s="15"/>
    </row>
    <row r="39" spans="5:21" x14ac:dyDescent="0.2">
      <c r="E39" s="20"/>
      <c r="G39" s="20"/>
      <c r="I39" s="20"/>
      <c r="K39" s="20">
        <v>0</v>
      </c>
      <c r="M39" s="17"/>
      <c r="N39" s="8"/>
      <c r="O39" s="8"/>
      <c r="S39" s="10"/>
      <c r="U39" s="15"/>
    </row>
    <row r="40" spans="5:21" x14ac:dyDescent="0.2">
      <c r="E40" s="20"/>
      <c r="G40" s="20"/>
      <c r="I40" s="20"/>
      <c r="K40" s="20">
        <v>0</v>
      </c>
      <c r="M40" s="17"/>
      <c r="N40" s="8"/>
      <c r="O40" s="8"/>
      <c r="S40" s="10"/>
      <c r="U40" s="15"/>
    </row>
    <row r="41" spans="5:21" x14ac:dyDescent="0.2">
      <c r="E41" s="19"/>
      <c r="G41" s="19"/>
      <c r="I41" s="19"/>
      <c r="K41" s="19"/>
      <c r="M41" s="17"/>
      <c r="N41" s="8"/>
      <c r="O41" s="8"/>
      <c r="S41" s="10"/>
      <c r="U41" s="15"/>
    </row>
    <row r="42" spans="5:21" x14ac:dyDescent="0.2">
      <c r="E42" s="19"/>
      <c r="G42" s="19"/>
      <c r="I42" s="19"/>
      <c r="K42" s="19"/>
      <c r="M42" s="17"/>
      <c r="N42" s="8"/>
      <c r="O42" s="8"/>
      <c r="S42" s="10"/>
      <c r="U42" s="15"/>
    </row>
    <row r="43" spans="5:21" x14ac:dyDescent="0.2">
      <c r="M43" s="8"/>
      <c r="N43" s="8"/>
      <c r="O43" s="8"/>
      <c r="S43" s="10"/>
      <c r="U43" s="15"/>
    </row>
    <row r="44" spans="5:21" x14ac:dyDescent="0.2">
      <c r="M44" s="8"/>
      <c r="N44" s="8"/>
      <c r="O44" s="8"/>
      <c r="S44" s="10"/>
      <c r="U44" s="15"/>
    </row>
    <row r="45" spans="5:21" x14ac:dyDescent="0.2">
      <c r="M45" s="8"/>
      <c r="N45" s="8"/>
      <c r="O45" s="8"/>
      <c r="S45" s="10"/>
      <c r="U45" s="15"/>
    </row>
    <row r="46" spans="5:21" x14ac:dyDescent="0.2">
      <c r="M46" s="8"/>
      <c r="N46" s="8"/>
      <c r="O46" s="8"/>
      <c r="S46" s="10"/>
      <c r="U46" s="15"/>
    </row>
    <row r="47" spans="5:21" x14ac:dyDescent="0.2">
      <c r="M47" s="8"/>
      <c r="N47" s="8"/>
      <c r="O47" s="8"/>
      <c r="S47" s="10"/>
      <c r="U47" s="15"/>
    </row>
    <row r="48" spans="5:21" x14ac:dyDescent="0.2">
      <c r="M48" s="8"/>
      <c r="N48" s="8"/>
      <c r="O48" s="8"/>
      <c r="S48" s="10"/>
      <c r="U48" s="15"/>
    </row>
    <row r="49" spans="13:21" x14ac:dyDescent="0.2">
      <c r="M49" s="8"/>
      <c r="N49" s="8"/>
      <c r="O49" s="8"/>
      <c r="S49" s="10"/>
      <c r="U49" s="15"/>
    </row>
    <row r="50" spans="13:21" x14ac:dyDescent="0.2">
      <c r="M50" s="8"/>
      <c r="N50" s="8"/>
      <c r="O50" s="8"/>
      <c r="S50" s="10"/>
      <c r="U50" s="15"/>
    </row>
    <row r="51" spans="13:21" x14ac:dyDescent="0.2">
      <c r="M51" s="8"/>
      <c r="N51" s="8"/>
      <c r="O51" s="8"/>
      <c r="S51" s="10"/>
      <c r="U51" s="15"/>
    </row>
    <row r="52" spans="13:21" x14ac:dyDescent="0.2">
      <c r="M52" s="8"/>
      <c r="N52" s="8"/>
      <c r="O52" s="8"/>
      <c r="S52" s="10"/>
      <c r="U52" s="15"/>
    </row>
    <row r="53" spans="13:21" x14ac:dyDescent="0.2">
      <c r="M53" s="8"/>
      <c r="N53" s="8"/>
      <c r="O53" s="8"/>
      <c r="S53" s="10"/>
      <c r="U53" s="15"/>
    </row>
    <row r="54" spans="13:21" x14ac:dyDescent="0.2">
      <c r="M54" s="8"/>
      <c r="N54" s="8"/>
      <c r="O54" s="8"/>
      <c r="S54" s="10"/>
      <c r="U54" s="15"/>
    </row>
    <row r="55" spans="13:21" x14ac:dyDescent="0.2">
      <c r="M55" s="8"/>
      <c r="N55" s="8"/>
      <c r="O55" s="8"/>
      <c r="S55" s="10"/>
      <c r="U55" s="15"/>
    </row>
    <row r="56" spans="13:21" x14ac:dyDescent="0.2">
      <c r="M56" s="8"/>
      <c r="N56" s="8"/>
      <c r="O56" s="8"/>
      <c r="S56" s="10"/>
      <c r="U56" s="15"/>
    </row>
    <row r="57" spans="13:21" x14ac:dyDescent="0.2">
      <c r="M57" s="8"/>
      <c r="N57" s="8"/>
      <c r="O57" s="8"/>
      <c r="S57" s="10"/>
      <c r="U57" s="15"/>
    </row>
    <row r="58" spans="13:21" x14ac:dyDescent="0.2">
      <c r="M58" s="8"/>
      <c r="N58" s="8"/>
      <c r="O58" s="8"/>
      <c r="S58" s="10"/>
      <c r="U58" s="15"/>
    </row>
    <row r="59" spans="13:21" x14ac:dyDescent="0.2">
      <c r="M59" s="8"/>
      <c r="N59" s="8"/>
      <c r="O59" s="8"/>
      <c r="S59" s="10"/>
      <c r="U59" s="15"/>
    </row>
    <row r="60" spans="13:21" x14ac:dyDescent="0.2">
      <c r="M60" s="8"/>
      <c r="N60" s="8"/>
      <c r="O60" s="8"/>
      <c r="S60" s="10"/>
      <c r="U60" s="15"/>
    </row>
    <row r="61" spans="13:21" x14ac:dyDescent="0.2">
      <c r="M61" s="8"/>
      <c r="N61" s="8"/>
      <c r="O61" s="8"/>
      <c r="S61" s="10"/>
      <c r="U61" s="15"/>
    </row>
    <row r="62" spans="13:21" x14ac:dyDescent="0.2">
      <c r="M62" s="8"/>
      <c r="N62" s="8"/>
      <c r="O62" s="8"/>
      <c r="S62" s="10"/>
      <c r="U62" s="15"/>
    </row>
    <row r="63" spans="13:21" x14ac:dyDescent="0.2">
      <c r="M63" s="8"/>
      <c r="N63" s="8"/>
      <c r="O63" s="8"/>
      <c r="S63" s="10"/>
      <c r="U63" s="15"/>
    </row>
    <row r="64" spans="13:21" x14ac:dyDescent="0.2">
      <c r="M64" s="8"/>
      <c r="N64" s="8"/>
      <c r="O64" s="8"/>
      <c r="S64" s="10"/>
      <c r="U64" s="15"/>
    </row>
    <row r="65" spans="13:21" x14ac:dyDescent="0.2">
      <c r="M65" s="8"/>
      <c r="N65" s="8"/>
      <c r="O65" s="8"/>
      <c r="S65" s="10"/>
      <c r="U65" s="15"/>
    </row>
    <row r="66" spans="13:21" x14ac:dyDescent="0.2">
      <c r="M66" s="8"/>
      <c r="N66" s="8"/>
      <c r="O66" s="8"/>
      <c r="S66" s="10"/>
      <c r="U66" s="15"/>
    </row>
    <row r="67" spans="13:21" x14ac:dyDescent="0.2">
      <c r="M67" s="8"/>
      <c r="N67" s="8"/>
      <c r="O67" s="8"/>
      <c r="S67" s="10"/>
      <c r="U67" s="15"/>
    </row>
    <row r="68" spans="13:21" x14ac:dyDescent="0.2">
      <c r="M68" s="8"/>
      <c r="N68" s="8"/>
      <c r="O68" s="8"/>
      <c r="S68" s="10"/>
      <c r="U68" s="15"/>
    </row>
    <row r="69" spans="13:21" x14ac:dyDescent="0.2">
      <c r="M69" s="8"/>
      <c r="N69" s="8"/>
      <c r="O69" s="8"/>
      <c r="S69" s="10"/>
      <c r="U69" s="15"/>
    </row>
    <row r="70" spans="13:21" x14ac:dyDescent="0.2">
      <c r="M70" s="8"/>
      <c r="N70" s="8"/>
      <c r="O70" s="8"/>
      <c r="S70" s="10"/>
      <c r="U70" s="15"/>
    </row>
    <row r="71" spans="13:21" x14ac:dyDescent="0.2">
      <c r="M71" s="8"/>
      <c r="N71" s="8"/>
      <c r="O71" s="8"/>
      <c r="S71" s="10"/>
      <c r="U71" s="15"/>
    </row>
    <row r="72" spans="13:21" x14ac:dyDescent="0.2">
      <c r="M72" s="8"/>
      <c r="N72" s="8"/>
      <c r="O72" s="8"/>
      <c r="S72" s="10"/>
      <c r="U72" s="15"/>
    </row>
    <row r="73" spans="13:21" x14ac:dyDescent="0.2">
      <c r="M73" s="8"/>
      <c r="N73" s="8"/>
      <c r="O73" s="8"/>
      <c r="S73" s="10"/>
      <c r="U73" s="15"/>
    </row>
    <row r="74" spans="13:21" x14ac:dyDescent="0.2">
      <c r="M74" s="8"/>
      <c r="N74" s="8"/>
      <c r="O74" s="8"/>
      <c r="S74" s="10"/>
      <c r="U74" s="15"/>
    </row>
    <row r="75" spans="13:21" x14ac:dyDescent="0.2">
      <c r="M75" s="8"/>
      <c r="N75" s="8"/>
      <c r="O75" s="8"/>
      <c r="S75" s="10"/>
      <c r="U75" s="15"/>
    </row>
    <row r="76" spans="13:21" x14ac:dyDescent="0.2">
      <c r="M76" s="8"/>
      <c r="N76" s="8"/>
      <c r="O76" s="8"/>
      <c r="S76" s="10"/>
      <c r="U76" s="15"/>
    </row>
    <row r="77" spans="13:21" x14ac:dyDescent="0.2">
      <c r="M77" s="8"/>
      <c r="N77" s="8"/>
      <c r="O77" s="8"/>
      <c r="S77" s="10"/>
      <c r="U77" s="15"/>
    </row>
    <row r="78" spans="13:21" x14ac:dyDescent="0.2">
      <c r="M78" s="8"/>
      <c r="N78" s="8"/>
      <c r="O78" s="8"/>
      <c r="S78" s="10"/>
      <c r="U78" s="15"/>
    </row>
    <row r="79" spans="13:21" x14ac:dyDescent="0.2">
      <c r="M79" s="8"/>
      <c r="N79" s="8"/>
      <c r="O79" s="8"/>
      <c r="S79" s="10"/>
      <c r="U79" s="15"/>
    </row>
    <row r="80" spans="13:21" x14ac:dyDescent="0.2">
      <c r="M80" s="8"/>
      <c r="N80" s="8"/>
      <c r="O80" s="8"/>
      <c r="S80" s="10"/>
      <c r="U80" s="15"/>
    </row>
    <row r="81" spans="13:21" x14ac:dyDescent="0.2">
      <c r="M81" s="8"/>
      <c r="N81" s="8"/>
      <c r="O81" s="8"/>
      <c r="S81" s="10"/>
      <c r="U81" s="15"/>
    </row>
    <row r="82" spans="13:21" x14ac:dyDescent="0.2">
      <c r="M82" s="8"/>
      <c r="N82" s="8"/>
      <c r="O82" s="8"/>
      <c r="S82" s="10"/>
      <c r="U82" s="15"/>
    </row>
    <row r="83" spans="13:21" x14ac:dyDescent="0.2">
      <c r="M83" s="8"/>
      <c r="N83" s="8"/>
      <c r="O83" s="8"/>
      <c r="S83" s="10"/>
      <c r="U83" s="15"/>
    </row>
    <row r="84" spans="13:21" x14ac:dyDescent="0.2">
      <c r="M84" s="8"/>
      <c r="N84" s="8"/>
      <c r="O84" s="8"/>
      <c r="S84" s="10"/>
      <c r="U84" s="15"/>
    </row>
    <row r="85" spans="13:21" x14ac:dyDescent="0.2">
      <c r="M85" s="8"/>
      <c r="N85" s="8"/>
      <c r="O85" s="8"/>
      <c r="S85" s="10"/>
      <c r="U85" s="15"/>
    </row>
    <row r="86" spans="13:21" x14ac:dyDescent="0.2">
      <c r="M86" s="8"/>
      <c r="N86" s="8"/>
      <c r="O86" s="8"/>
      <c r="S86" s="10"/>
      <c r="U86" s="15"/>
    </row>
    <row r="87" spans="13:21" x14ac:dyDescent="0.2">
      <c r="M87" s="8"/>
      <c r="N87" s="8"/>
      <c r="O87" s="8"/>
      <c r="S87" s="10"/>
      <c r="U87" s="15"/>
    </row>
    <row r="88" spans="13:21" x14ac:dyDescent="0.2">
      <c r="M88" s="8"/>
      <c r="N88" s="8"/>
      <c r="O88" s="8"/>
      <c r="S88" s="10"/>
      <c r="U88" s="15"/>
    </row>
    <row r="89" spans="13:21" x14ac:dyDescent="0.2">
      <c r="M89" s="8"/>
      <c r="N89" s="8"/>
      <c r="O89" s="8"/>
      <c r="S89" s="10"/>
      <c r="U89" s="15"/>
    </row>
    <row r="90" spans="13:21" x14ac:dyDescent="0.2">
      <c r="M90" s="8"/>
      <c r="N90" s="8"/>
      <c r="O90" s="8"/>
      <c r="S90" s="10"/>
      <c r="U90" s="15"/>
    </row>
    <row r="91" spans="13:21" x14ac:dyDescent="0.2">
      <c r="M91" s="8"/>
      <c r="N91" s="8"/>
      <c r="O91" s="8"/>
      <c r="S91" s="10"/>
      <c r="U91" s="15"/>
    </row>
    <row r="92" spans="13:21" x14ac:dyDescent="0.2">
      <c r="M92" s="8"/>
      <c r="N92" s="8"/>
      <c r="O92" s="8"/>
      <c r="S92" s="10"/>
      <c r="U92" s="15"/>
    </row>
    <row r="93" spans="13:21" x14ac:dyDescent="0.2">
      <c r="M93" s="8"/>
      <c r="N93" s="8"/>
      <c r="O93" s="8"/>
      <c r="S93" s="10"/>
      <c r="U93" s="15"/>
    </row>
    <row r="94" spans="13:21" x14ac:dyDescent="0.2">
      <c r="M94" s="8"/>
      <c r="N94" s="8"/>
      <c r="O94" s="8"/>
      <c r="S94" s="10"/>
      <c r="U94" s="15"/>
    </row>
    <row r="95" spans="13:21" x14ac:dyDescent="0.2">
      <c r="M95" s="8"/>
      <c r="N95" s="8"/>
      <c r="O95" s="8"/>
      <c r="S95" s="10"/>
      <c r="U95" s="15"/>
    </row>
    <row r="96" spans="13:21" x14ac:dyDescent="0.2">
      <c r="M96" s="8"/>
      <c r="N96" s="8"/>
      <c r="O96" s="8"/>
      <c r="S96" s="10"/>
      <c r="U96" s="15"/>
    </row>
    <row r="97" spans="13:21" x14ac:dyDescent="0.2">
      <c r="M97" s="8"/>
      <c r="N97" s="8"/>
      <c r="O97" s="8"/>
      <c r="S97" s="10"/>
      <c r="U97" s="15"/>
    </row>
    <row r="98" spans="13:21" x14ac:dyDescent="0.2">
      <c r="M98" s="8"/>
      <c r="N98" s="8"/>
      <c r="O98" s="8"/>
      <c r="S98" s="10"/>
      <c r="U98" s="15"/>
    </row>
    <row r="99" spans="13:21" x14ac:dyDescent="0.2">
      <c r="M99" s="8"/>
      <c r="N99" s="8"/>
      <c r="O99" s="8"/>
      <c r="S99" s="10"/>
      <c r="U99" s="15"/>
    </row>
    <row r="100" spans="13:21" x14ac:dyDescent="0.2">
      <c r="M100" s="8"/>
      <c r="N100" s="8"/>
      <c r="O100" s="8"/>
      <c r="S100" s="10"/>
      <c r="U100" s="15"/>
    </row>
    <row r="101" spans="13:21" x14ac:dyDescent="0.2">
      <c r="M101" s="8"/>
      <c r="N101" s="8"/>
      <c r="O101" s="8"/>
      <c r="S101" s="10"/>
      <c r="U101" s="15"/>
    </row>
    <row r="102" spans="13:21" x14ac:dyDescent="0.2">
      <c r="M102" s="8"/>
      <c r="N102" s="8"/>
      <c r="O102" s="8"/>
      <c r="S102" s="10"/>
      <c r="U102" s="15"/>
    </row>
    <row r="103" spans="13:21" x14ac:dyDescent="0.2">
      <c r="M103" s="8"/>
      <c r="N103" s="8"/>
      <c r="O103" s="8"/>
      <c r="S103" s="10"/>
      <c r="U103" s="15"/>
    </row>
    <row r="104" spans="13:21" x14ac:dyDescent="0.2">
      <c r="M104" s="8"/>
      <c r="N104" s="8"/>
      <c r="O104" s="8"/>
      <c r="S104" s="10"/>
      <c r="U104" s="15"/>
    </row>
    <row r="105" spans="13:21" x14ac:dyDescent="0.2">
      <c r="M105" s="8"/>
      <c r="N105" s="8"/>
      <c r="O105" s="8"/>
      <c r="S105" s="10"/>
      <c r="U105" s="15"/>
    </row>
    <row r="106" spans="13:21" x14ac:dyDescent="0.2">
      <c r="M106" s="8"/>
      <c r="N106" s="8"/>
      <c r="O106" s="8"/>
      <c r="S106" s="10"/>
      <c r="U106" s="15"/>
    </row>
    <row r="107" spans="13:21" x14ac:dyDescent="0.2">
      <c r="M107" s="8"/>
      <c r="N107" s="8"/>
      <c r="O107" s="8"/>
      <c r="S107" s="10"/>
      <c r="U107" s="15"/>
    </row>
    <row r="108" spans="13:21" x14ac:dyDescent="0.2">
      <c r="M108" s="8"/>
      <c r="N108" s="8"/>
      <c r="O108" s="8"/>
      <c r="S108" s="10"/>
      <c r="U108" s="15"/>
    </row>
    <row r="109" spans="13:21" x14ac:dyDescent="0.2">
      <c r="M109" s="8"/>
      <c r="N109" s="8"/>
      <c r="O109" s="8"/>
      <c r="S109" s="10"/>
      <c r="U109" s="15"/>
    </row>
    <row r="110" spans="13:21" x14ac:dyDescent="0.2">
      <c r="M110" s="8"/>
      <c r="N110" s="8"/>
      <c r="O110" s="8"/>
      <c r="S110" s="10"/>
      <c r="U110" s="15"/>
    </row>
    <row r="111" spans="13:21" x14ac:dyDescent="0.2">
      <c r="M111" s="8"/>
      <c r="N111" s="8"/>
      <c r="O111" s="8"/>
      <c r="S111" s="10"/>
      <c r="U111" s="15"/>
    </row>
    <row r="112" spans="13:21" x14ac:dyDescent="0.2">
      <c r="M112" s="8"/>
      <c r="N112" s="8"/>
      <c r="O112" s="8"/>
      <c r="S112" s="10"/>
      <c r="U112" s="15"/>
    </row>
    <row r="113" spans="13:21" x14ac:dyDescent="0.2">
      <c r="M113" s="8"/>
      <c r="N113" s="8"/>
      <c r="O113" s="8"/>
      <c r="S113" s="10"/>
      <c r="U113" s="15"/>
    </row>
    <row r="114" spans="13:21" x14ac:dyDescent="0.2">
      <c r="M114" s="8"/>
      <c r="N114" s="8"/>
      <c r="O114" s="8"/>
      <c r="S114" s="10"/>
      <c r="U114" s="15"/>
    </row>
    <row r="115" spans="13:21" x14ac:dyDescent="0.2">
      <c r="M115" s="8"/>
      <c r="N115" s="8"/>
      <c r="O115" s="8"/>
      <c r="S115" s="10"/>
      <c r="U115" s="15"/>
    </row>
    <row r="116" spans="13:21" x14ac:dyDescent="0.2">
      <c r="M116" s="8"/>
      <c r="N116" s="8"/>
      <c r="O116" s="8"/>
      <c r="S116" s="10"/>
      <c r="U116" s="15"/>
    </row>
    <row r="117" spans="13:21" x14ac:dyDescent="0.2">
      <c r="M117" s="8"/>
      <c r="N117" s="8"/>
      <c r="O117" s="8"/>
      <c r="S117" s="10"/>
      <c r="U117" s="15"/>
    </row>
    <row r="118" spans="13:21" x14ac:dyDescent="0.2">
      <c r="M118" s="8"/>
      <c r="N118" s="8"/>
      <c r="O118" s="8"/>
      <c r="S118" s="10"/>
      <c r="U118" s="15"/>
    </row>
    <row r="119" spans="13:21" x14ac:dyDescent="0.2">
      <c r="M119" s="8"/>
      <c r="N119" s="8"/>
      <c r="O119" s="8"/>
      <c r="S119" s="10"/>
      <c r="U119" s="15"/>
    </row>
    <row r="120" spans="13:21" x14ac:dyDescent="0.2">
      <c r="M120" s="8"/>
      <c r="N120" s="8"/>
      <c r="O120" s="8"/>
      <c r="S120" s="10"/>
      <c r="U120" s="15"/>
    </row>
    <row r="121" spans="13:21" x14ac:dyDescent="0.2">
      <c r="M121" s="8"/>
      <c r="N121" s="8"/>
      <c r="O121" s="8"/>
      <c r="S121" s="10"/>
      <c r="U121" s="15"/>
    </row>
    <row r="122" spans="13:21" x14ac:dyDescent="0.2">
      <c r="M122" s="8"/>
      <c r="N122" s="8"/>
      <c r="O122" s="8"/>
      <c r="S122" s="10"/>
      <c r="U122" s="15"/>
    </row>
    <row r="123" spans="13:21" x14ac:dyDescent="0.2">
      <c r="M123" s="8"/>
      <c r="N123" s="8"/>
      <c r="O123" s="8"/>
      <c r="S123" s="10"/>
      <c r="U123" s="15"/>
    </row>
    <row r="124" spans="13:21" x14ac:dyDescent="0.2">
      <c r="M124" s="8"/>
      <c r="N124" s="8"/>
      <c r="O124" s="8"/>
      <c r="S124" s="10"/>
      <c r="U124" s="15"/>
    </row>
    <row r="125" spans="13:21" x14ac:dyDescent="0.2">
      <c r="M125" s="8"/>
      <c r="N125" s="8"/>
      <c r="O125" s="8"/>
      <c r="S125" s="10"/>
      <c r="U125" s="15"/>
    </row>
    <row r="126" spans="13:21" x14ac:dyDescent="0.2">
      <c r="M126" s="8"/>
      <c r="N126" s="8"/>
      <c r="O126" s="8"/>
      <c r="S126" s="10"/>
      <c r="U126" s="15"/>
    </row>
    <row r="127" spans="13:21" x14ac:dyDescent="0.2">
      <c r="M127" s="8"/>
      <c r="N127" s="8"/>
      <c r="O127" s="8"/>
      <c r="S127" s="10"/>
      <c r="U127" s="15"/>
    </row>
    <row r="128" spans="13:21" x14ac:dyDescent="0.2">
      <c r="M128" s="8"/>
      <c r="N128" s="8"/>
      <c r="O128" s="8"/>
      <c r="S128" s="10"/>
      <c r="U128" s="15"/>
    </row>
    <row r="129" spans="13:21" x14ac:dyDescent="0.2">
      <c r="M129" s="8"/>
      <c r="N129" s="8"/>
      <c r="O129" s="8"/>
      <c r="S129" s="10"/>
      <c r="U129" s="15"/>
    </row>
    <row r="130" spans="13:21" x14ac:dyDescent="0.2">
      <c r="M130" s="8"/>
      <c r="N130" s="8"/>
      <c r="O130" s="8"/>
      <c r="S130" s="10"/>
      <c r="U130" s="15"/>
    </row>
    <row r="131" spans="13:21" x14ac:dyDescent="0.2">
      <c r="M131" s="8"/>
      <c r="N131" s="8"/>
      <c r="O131" s="8"/>
      <c r="S131" s="10"/>
      <c r="U131" s="15"/>
    </row>
    <row r="132" spans="13:21" x14ac:dyDescent="0.2">
      <c r="M132" s="8"/>
      <c r="N132" s="8"/>
      <c r="O132" s="8"/>
      <c r="S132" s="10"/>
      <c r="U132" s="15"/>
    </row>
    <row r="133" spans="13:21" x14ac:dyDescent="0.2">
      <c r="M133" s="8"/>
      <c r="N133" s="8"/>
      <c r="O133" s="8"/>
      <c r="S133" s="10"/>
      <c r="U133" s="15"/>
    </row>
    <row r="134" spans="13:21" x14ac:dyDescent="0.2">
      <c r="M134" s="8"/>
      <c r="N134" s="8"/>
      <c r="O134" s="8"/>
      <c r="S134" s="10"/>
      <c r="U134" s="15"/>
    </row>
    <row r="135" spans="13:21" x14ac:dyDescent="0.2">
      <c r="M135" s="8"/>
      <c r="N135" s="8"/>
      <c r="O135" s="8"/>
      <c r="S135" s="10"/>
      <c r="U135" s="15"/>
    </row>
    <row r="136" spans="13:21" x14ac:dyDescent="0.2">
      <c r="M136" s="8"/>
      <c r="N136" s="8"/>
      <c r="O136" s="8"/>
      <c r="S136" s="10"/>
      <c r="U136" s="15"/>
    </row>
    <row r="137" spans="13:21" x14ac:dyDescent="0.2">
      <c r="M137" s="8"/>
      <c r="N137" s="8"/>
      <c r="O137" s="8"/>
      <c r="S137" s="10"/>
      <c r="U137" s="15"/>
    </row>
    <row r="138" spans="13:21" x14ac:dyDescent="0.2">
      <c r="M138" s="8"/>
      <c r="N138" s="8"/>
      <c r="O138" s="8"/>
      <c r="S138" s="10"/>
      <c r="U138" s="15"/>
    </row>
    <row r="139" spans="13:21" x14ac:dyDescent="0.2">
      <c r="M139" s="8"/>
      <c r="N139" s="8"/>
      <c r="O139" s="8"/>
      <c r="S139" s="10"/>
      <c r="U139" s="15"/>
    </row>
    <row r="140" spans="13:21" x14ac:dyDescent="0.2">
      <c r="M140" s="8"/>
      <c r="N140" s="8"/>
      <c r="O140" s="8"/>
      <c r="S140" s="10"/>
      <c r="U140" s="15"/>
    </row>
    <row r="141" spans="13:21" x14ac:dyDescent="0.2">
      <c r="M141" s="8"/>
      <c r="N141" s="8"/>
      <c r="O141" s="8"/>
      <c r="S141" s="10"/>
      <c r="U141" s="15"/>
    </row>
    <row r="142" spans="13:21" x14ac:dyDescent="0.2">
      <c r="M142" s="8"/>
      <c r="N142" s="8"/>
      <c r="O142" s="8"/>
      <c r="S142" s="10"/>
      <c r="U142" s="15"/>
    </row>
    <row r="143" spans="13:21" x14ac:dyDescent="0.2">
      <c r="M143" s="8"/>
      <c r="N143" s="8"/>
      <c r="O143" s="8"/>
      <c r="S143" s="10"/>
      <c r="U143" s="15"/>
    </row>
    <row r="144" spans="13:21" x14ac:dyDescent="0.2">
      <c r="M144" s="8"/>
      <c r="N144" s="8"/>
      <c r="O144" s="8"/>
      <c r="S144" s="10"/>
      <c r="U144" s="15"/>
    </row>
    <row r="145" spans="13:21" x14ac:dyDescent="0.2">
      <c r="M145" s="8"/>
      <c r="N145" s="8"/>
      <c r="O145" s="8"/>
      <c r="S145" s="10"/>
      <c r="U145" s="15"/>
    </row>
    <row r="146" spans="13:21" x14ac:dyDescent="0.2">
      <c r="M146" s="8"/>
      <c r="N146" s="8"/>
      <c r="O146" s="8"/>
      <c r="S146" s="10"/>
      <c r="U146" s="15"/>
    </row>
    <row r="147" spans="13:21" x14ac:dyDescent="0.2">
      <c r="M147" s="8"/>
      <c r="N147" s="8"/>
      <c r="O147" s="8"/>
      <c r="S147" s="10"/>
      <c r="U147" s="15"/>
    </row>
    <row r="148" spans="13:21" x14ac:dyDescent="0.2">
      <c r="M148" s="8"/>
      <c r="N148" s="8"/>
      <c r="O148" s="8"/>
      <c r="S148" s="10"/>
      <c r="U148" s="15"/>
    </row>
    <row r="149" spans="13:21" x14ac:dyDescent="0.2">
      <c r="M149" s="8"/>
      <c r="N149" s="8"/>
      <c r="O149" s="8"/>
      <c r="S149" s="10"/>
      <c r="U149" s="15"/>
    </row>
    <row r="150" spans="13:21" x14ac:dyDescent="0.2">
      <c r="M150" s="8"/>
      <c r="N150" s="8"/>
      <c r="O150" s="8"/>
      <c r="S150" s="10"/>
      <c r="U150" s="15"/>
    </row>
    <row r="151" spans="13:21" x14ac:dyDescent="0.2">
      <c r="M151" s="8"/>
      <c r="N151" s="8"/>
      <c r="O151" s="8"/>
      <c r="S151" s="10"/>
      <c r="U151" s="15"/>
    </row>
    <row r="152" spans="13:21" x14ac:dyDescent="0.2">
      <c r="M152" s="8"/>
      <c r="N152" s="8"/>
      <c r="O152" s="8"/>
      <c r="S152" s="10"/>
      <c r="U152" s="15"/>
    </row>
    <row r="153" spans="13:21" x14ac:dyDescent="0.2">
      <c r="M153" s="8"/>
      <c r="N153" s="8"/>
      <c r="O153" s="8"/>
      <c r="S153" s="10"/>
      <c r="U153" s="15"/>
    </row>
    <row r="154" spans="13:21" x14ac:dyDescent="0.2">
      <c r="M154" s="8"/>
      <c r="N154" s="8"/>
      <c r="O154" s="8"/>
      <c r="S154" s="10"/>
      <c r="U154" s="15"/>
    </row>
    <row r="155" spans="13:21" x14ac:dyDescent="0.2">
      <c r="M155" s="8"/>
      <c r="N155" s="8"/>
      <c r="O155" s="8"/>
      <c r="S155" s="10"/>
      <c r="U155" s="15"/>
    </row>
    <row r="156" spans="13:21" x14ac:dyDescent="0.2">
      <c r="M156" s="8"/>
      <c r="N156" s="8"/>
      <c r="O156" s="8"/>
      <c r="S156" s="10"/>
      <c r="U156" s="15"/>
    </row>
    <row r="157" spans="13:21" x14ac:dyDescent="0.2">
      <c r="M157" s="8"/>
      <c r="N157" s="8"/>
      <c r="O157" s="8"/>
      <c r="S157" s="10"/>
      <c r="U157" s="15"/>
    </row>
    <row r="158" spans="13:21" x14ac:dyDescent="0.2">
      <c r="M158" s="8"/>
      <c r="N158" s="8"/>
      <c r="O158" s="8"/>
      <c r="S158" s="10"/>
      <c r="U158" s="15"/>
    </row>
    <row r="159" spans="13:21" x14ac:dyDescent="0.2">
      <c r="M159" s="8"/>
      <c r="N159" s="8"/>
      <c r="O159" s="8"/>
      <c r="S159" s="10"/>
      <c r="U159" s="15"/>
    </row>
    <row r="160" spans="13:21" x14ac:dyDescent="0.2">
      <c r="M160" s="8"/>
      <c r="N160" s="8"/>
      <c r="O160" s="8"/>
      <c r="S160" s="10"/>
      <c r="U160" s="15"/>
    </row>
    <row r="161" spans="13:21" x14ac:dyDescent="0.2">
      <c r="M161" s="8"/>
      <c r="N161" s="8"/>
      <c r="O161" s="8"/>
      <c r="S161" s="10"/>
      <c r="U161" s="15"/>
    </row>
    <row r="162" spans="13:21" x14ac:dyDescent="0.2">
      <c r="M162" s="8"/>
      <c r="N162" s="8"/>
      <c r="O162" s="8"/>
      <c r="S162" s="10"/>
      <c r="U162" s="15"/>
    </row>
    <row r="163" spans="13:21" x14ac:dyDescent="0.2">
      <c r="M163" s="8"/>
      <c r="N163" s="8"/>
      <c r="O163" s="8"/>
      <c r="S163" s="10"/>
      <c r="U163" s="15"/>
    </row>
    <row r="164" spans="13:21" x14ac:dyDescent="0.2">
      <c r="M164" s="8"/>
      <c r="N164" s="8"/>
      <c r="O164" s="8"/>
      <c r="S164" s="10"/>
      <c r="U164" s="15"/>
    </row>
    <row r="165" spans="13:21" x14ac:dyDescent="0.2">
      <c r="M165" s="8"/>
      <c r="N165" s="8"/>
      <c r="O165" s="8"/>
      <c r="S165" s="10"/>
      <c r="U165" s="15"/>
    </row>
    <row r="166" spans="13:21" x14ac:dyDescent="0.2">
      <c r="M166" s="8"/>
      <c r="N166" s="8"/>
      <c r="O166" s="8"/>
      <c r="S166" s="10"/>
      <c r="U166" s="15"/>
    </row>
    <row r="167" spans="13:21" x14ac:dyDescent="0.2">
      <c r="M167" s="8"/>
      <c r="N167" s="8"/>
      <c r="O167" s="8"/>
      <c r="S167" s="10"/>
      <c r="U167" s="15"/>
    </row>
    <row r="168" spans="13:21" x14ac:dyDescent="0.2">
      <c r="M168" s="8"/>
      <c r="N168" s="8"/>
      <c r="O168" s="8"/>
      <c r="S168" s="10"/>
      <c r="U168" s="15"/>
    </row>
    <row r="169" spans="13:21" x14ac:dyDescent="0.2">
      <c r="M169" s="8"/>
      <c r="N169" s="8"/>
      <c r="O169" s="8"/>
      <c r="S169" s="10"/>
      <c r="U169" s="15"/>
    </row>
    <row r="170" spans="13:21" x14ac:dyDescent="0.2">
      <c r="M170" s="8"/>
      <c r="N170" s="8"/>
      <c r="O170" s="8"/>
      <c r="S170" s="10"/>
      <c r="U170" s="15"/>
    </row>
    <row r="171" spans="13:21" x14ac:dyDescent="0.2">
      <c r="M171" s="8"/>
      <c r="N171" s="8"/>
      <c r="O171" s="8"/>
      <c r="S171" s="10"/>
      <c r="U171" s="15"/>
    </row>
    <row r="172" spans="13:21" x14ac:dyDescent="0.2">
      <c r="M172" s="8"/>
      <c r="N172" s="8"/>
      <c r="O172" s="8"/>
      <c r="S172" s="10"/>
      <c r="U172" s="15"/>
    </row>
    <row r="173" spans="13:21" x14ac:dyDescent="0.2">
      <c r="M173" s="8"/>
      <c r="N173" s="8"/>
      <c r="O173" s="8"/>
      <c r="S173" s="10"/>
      <c r="U173" s="15"/>
    </row>
    <row r="174" spans="13:21" x14ac:dyDescent="0.2">
      <c r="M174" s="8"/>
      <c r="N174" s="8"/>
      <c r="O174" s="8"/>
      <c r="S174" s="10"/>
      <c r="U174" s="15"/>
    </row>
    <row r="175" spans="13:21" x14ac:dyDescent="0.2">
      <c r="M175" s="8"/>
      <c r="N175" s="8"/>
      <c r="O175" s="8"/>
      <c r="S175" s="10"/>
      <c r="U175" s="15"/>
    </row>
    <row r="176" spans="13:21" x14ac:dyDescent="0.2">
      <c r="M176" s="8"/>
      <c r="N176" s="8"/>
      <c r="O176" s="8"/>
      <c r="S176" s="10"/>
      <c r="U176" s="15"/>
    </row>
    <row r="177" spans="13:21" x14ac:dyDescent="0.2">
      <c r="M177" s="8"/>
      <c r="N177" s="8"/>
      <c r="O177" s="8"/>
      <c r="S177" s="10"/>
      <c r="U177" s="15"/>
    </row>
    <row r="178" spans="13:21" x14ac:dyDescent="0.2">
      <c r="M178" s="8"/>
      <c r="N178" s="8"/>
      <c r="O178" s="8"/>
      <c r="S178" s="10"/>
      <c r="U178" s="15"/>
    </row>
    <row r="179" spans="13:21" x14ac:dyDescent="0.2">
      <c r="M179" s="8"/>
      <c r="N179" s="8"/>
      <c r="O179" s="8"/>
      <c r="S179" s="10"/>
      <c r="U179" s="15"/>
    </row>
    <row r="180" spans="13:21" x14ac:dyDescent="0.2">
      <c r="M180" s="8"/>
      <c r="N180" s="8"/>
      <c r="O180" s="8"/>
      <c r="S180" s="10"/>
      <c r="U180" s="15"/>
    </row>
    <row r="181" spans="13:21" x14ac:dyDescent="0.2">
      <c r="M181" s="8"/>
      <c r="N181" s="8"/>
      <c r="O181" s="8"/>
      <c r="S181" s="10"/>
      <c r="U181" s="15"/>
    </row>
    <row r="182" spans="13:21" x14ac:dyDescent="0.2">
      <c r="M182" s="8"/>
      <c r="N182" s="8"/>
      <c r="O182" s="8"/>
      <c r="S182" s="10"/>
      <c r="U182" s="15"/>
    </row>
    <row r="183" spans="13:21" x14ac:dyDescent="0.2">
      <c r="M183" s="8"/>
      <c r="N183" s="8"/>
      <c r="O183" s="8"/>
      <c r="S183" s="10"/>
      <c r="U183" s="15"/>
    </row>
    <row r="184" spans="13:21" x14ac:dyDescent="0.2">
      <c r="M184" s="8"/>
      <c r="N184" s="8"/>
      <c r="O184" s="8"/>
      <c r="S184" s="10"/>
      <c r="U184" s="15"/>
    </row>
    <row r="185" spans="13:21" x14ac:dyDescent="0.2">
      <c r="M185" s="8"/>
      <c r="N185" s="8"/>
      <c r="O185" s="8"/>
      <c r="S185" s="10"/>
      <c r="U185" s="15"/>
    </row>
    <row r="186" spans="13:21" x14ac:dyDescent="0.2">
      <c r="M186" s="8"/>
      <c r="N186" s="8"/>
      <c r="O186" s="8"/>
      <c r="S186" s="10"/>
      <c r="U186" s="15"/>
    </row>
    <row r="187" spans="13:21" x14ac:dyDescent="0.2">
      <c r="M187" s="8"/>
      <c r="N187" s="8"/>
      <c r="O187" s="8"/>
      <c r="S187" s="10"/>
      <c r="U187" s="15"/>
    </row>
    <row r="188" spans="13:21" x14ac:dyDescent="0.2">
      <c r="M188" s="8"/>
      <c r="N188" s="8"/>
      <c r="O188" s="8"/>
      <c r="S188" s="10"/>
      <c r="U188" s="15"/>
    </row>
    <row r="189" spans="13:21" x14ac:dyDescent="0.2">
      <c r="M189" s="8"/>
      <c r="N189" s="8"/>
      <c r="O189" s="8"/>
      <c r="S189" s="10"/>
      <c r="U189" s="15"/>
    </row>
    <row r="190" spans="13:21" x14ac:dyDescent="0.2">
      <c r="M190" s="8"/>
      <c r="N190" s="8"/>
      <c r="O190" s="8"/>
      <c r="S190" s="10"/>
      <c r="U190" s="15"/>
    </row>
    <row r="191" spans="13:21" x14ac:dyDescent="0.2">
      <c r="M191" s="8"/>
      <c r="N191" s="8"/>
      <c r="O191" s="8"/>
      <c r="S191" s="10"/>
      <c r="U191" s="15"/>
    </row>
    <row r="192" spans="13:21" x14ac:dyDescent="0.2">
      <c r="M192" s="8"/>
      <c r="N192" s="8"/>
      <c r="O192" s="8"/>
      <c r="S192" s="10"/>
      <c r="U192" s="15"/>
    </row>
    <row r="193" spans="13:21" x14ac:dyDescent="0.2">
      <c r="M193" s="8"/>
      <c r="N193" s="8"/>
      <c r="O193" s="8"/>
      <c r="S193" s="10"/>
      <c r="U193" s="15"/>
    </row>
    <row r="194" spans="13:21" x14ac:dyDescent="0.2">
      <c r="M194" s="8"/>
      <c r="N194" s="8"/>
      <c r="O194" s="8"/>
      <c r="S194" s="10"/>
      <c r="U194" s="15"/>
    </row>
    <row r="195" spans="13:21" x14ac:dyDescent="0.2">
      <c r="M195" s="8"/>
      <c r="N195" s="8"/>
      <c r="O195" s="8"/>
      <c r="S195" s="10"/>
      <c r="U195" s="15"/>
    </row>
    <row r="196" spans="13:21" x14ac:dyDescent="0.2">
      <c r="M196" s="8"/>
      <c r="N196" s="8"/>
      <c r="O196" s="8"/>
      <c r="S196" s="10"/>
      <c r="U196" s="15"/>
    </row>
    <row r="197" spans="13:21" x14ac:dyDescent="0.2">
      <c r="M197" s="8"/>
      <c r="N197" s="8"/>
      <c r="O197" s="8"/>
      <c r="S197" s="10"/>
      <c r="U197" s="15"/>
    </row>
    <row r="198" spans="13:21" x14ac:dyDescent="0.2">
      <c r="M198" s="8"/>
      <c r="N198" s="8"/>
      <c r="O198" s="8"/>
      <c r="S198" s="10"/>
      <c r="U198" s="15"/>
    </row>
    <row r="199" spans="13:21" x14ac:dyDescent="0.2">
      <c r="M199" s="8"/>
      <c r="N199" s="8"/>
      <c r="O199" s="8"/>
      <c r="S199" s="10"/>
      <c r="U199" s="15"/>
    </row>
    <row r="200" spans="13:21" x14ac:dyDescent="0.2">
      <c r="M200" s="8"/>
      <c r="N200" s="8"/>
      <c r="O200" s="8"/>
      <c r="S200" s="10"/>
      <c r="U200" s="15"/>
    </row>
    <row r="201" spans="13:21" x14ac:dyDescent="0.2">
      <c r="M201" s="8"/>
      <c r="N201" s="8"/>
      <c r="O201" s="8"/>
      <c r="S201" s="10"/>
      <c r="U201" s="15"/>
    </row>
    <row r="202" spans="13:21" x14ac:dyDescent="0.2">
      <c r="M202" s="8"/>
      <c r="N202" s="8"/>
      <c r="O202" s="8"/>
      <c r="S202" s="10"/>
      <c r="U202" s="15"/>
    </row>
    <row r="203" spans="13:21" x14ac:dyDescent="0.2">
      <c r="M203" s="8"/>
      <c r="N203" s="8"/>
      <c r="O203" s="8"/>
      <c r="S203" s="10"/>
      <c r="U203" s="15"/>
    </row>
    <row r="204" spans="13:21" x14ac:dyDescent="0.2">
      <c r="M204" s="8"/>
      <c r="N204" s="8"/>
      <c r="O204" s="8"/>
      <c r="S204" s="10"/>
      <c r="U204" s="15"/>
    </row>
    <row r="205" spans="13:21" x14ac:dyDescent="0.2">
      <c r="M205" s="8"/>
      <c r="N205" s="8"/>
      <c r="O205" s="8"/>
      <c r="S205" s="10"/>
      <c r="U205" s="15"/>
    </row>
    <row r="206" spans="13:21" x14ac:dyDescent="0.2">
      <c r="M206" s="8"/>
      <c r="N206" s="8"/>
      <c r="O206" s="8"/>
      <c r="S206" s="10"/>
      <c r="U206" s="15"/>
    </row>
    <row r="207" spans="13:21" x14ac:dyDescent="0.2">
      <c r="M207" s="8"/>
      <c r="N207" s="8"/>
      <c r="O207" s="8"/>
      <c r="S207" s="10"/>
      <c r="U207" s="15"/>
    </row>
    <row r="208" spans="13:21" x14ac:dyDescent="0.2">
      <c r="M208" s="8"/>
      <c r="N208" s="8"/>
      <c r="O208" s="8"/>
      <c r="S208" s="10"/>
      <c r="U208" s="15"/>
    </row>
    <row r="209" spans="13:21" x14ac:dyDescent="0.2">
      <c r="M209" s="8"/>
      <c r="N209" s="8"/>
      <c r="O209" s="8"/>
      <c r="S209" s="10"/>
      <c r="U209" s="15"/>
    </row>
    <row r="210" spans="13:21" x14ac:dyDescent="0.2">
      <c r="M210" s="8"/>
      <c r="N210" s="8"/>
      <c r="O210" s="8"/>
      <c r="S210" s="10"/>
      <c r="U210" s="15"/>
    </row>
    <row r="211" spans="13:21" x14ac:dyDescent="0.2">
      <c r="M211" s="8"/>
      <c r="N211" s="8"/>
      <c r="O211" s="8"/>
      <c r="S211" s="10"/>
      <c r="U211" s="15"/>
    </row>
    <row r="212" spans="13:21" x14ac:dyDescent="0.2">
      <c r="M212" s="8"/>
      <c r="N212" s="8"/>
      <c r="O212" s="8"/>
      <c r="S212" s="10"/>
      <c r="U212" s="15"/>
    </row>
    <row r="213" spans="13:21" x14ac:dyDescent="0.2">
      <c r="M213" s="8"/>
      <c r="N213" s="8"/>
      <c r="O213" s="8"/>
      <c r="S213" s="10"/>
      <c r="U213" s="15"/>
    </row>
    <row r="214" spans="13:21" x14ac:dyDescent="0.2">
      <c r="M214" s="8"/>
      <c r="N214" s="8"/>
      <c r="O214" s="8"/>
      <c r="S214" s="10"/>
      <c r="U214" s="15"/>
    </row>
    <row r="215" spans="13:21" x14ac:dyDescent="0.2">
      <c r="M215" s="8"/>
      <c r="N215" s="8"/>
      <c r="O215" s="8"/>
      <c r="S215" s="10"/>
      <c r="U215" s="15"/>
    </row>
    <row r="216" spans="13:21" x14ac:dyDescent="0.2">
      <c r="M216" s="8"/>
      <c r="N216" s="8"/>
      <c r="O216" s="8"/>
      <c r="S216" s="10"/>
      <c r="U216" s="15"/>
    </row>
    <row r="217" spans="13:21" x14ac:dyDescent="0.2">
      <c r="M217" s="8"/>
      <c r="N217" s="8"/>
      <c r="O217" s="8"/>
      <c r="S217" s="10"/>
      <c r="U217" s="15"/>
    </row>
    <row r="218" spans="13:21" x14ac:dyDescent="0.2">
      <c r="M218" s="8"/>
      <c r="N218" s="8"/>
      <c r="O218" s="8"/>
      <c r="S218" s="10"/>
      <c r="U218" s="15"/>
    </row>
    <row r="219" spans="13:21" x14ac:dyDescent="0.2">
      <c r="M219" s="8"/>
      <c r="N219" s="8"/>
      <c r="O219" s="8"/>
      <c r="S219" s="10"/>
      <c r="U219" s="15"/>
    </row>
    <row r="220" spans="13:21" x14ac:dyDescent="0.2">
      <c r="M220" s="8"/>
      <c r="N220" s="8"/>
      <c r="O220" s="8"/>
      <c r="S220" s="10"/>
      <c r="U220" s="15"/>
    </row>
    <row r="221" spans="13:21" x14ac:dyDescent="0.2">
      <c r="M221" s="8"/>
      <c r="N221" s="8"/>
      <c r="O221" s="8"/>
      <c r="S221" s="10"/>
      <c r="U221" s="15"/>
    </row>
    <row r="222" spans="13:21" x14ac:dyDescent="0.2">
      <c r="M222" s="8"/>
      <c r="N222" s="8"/>
      <c r="O222" s="8"/>
      <c r="S222" s="10"/>
      <c r="U222" s="15"/>
    </row>
    <row r="223" spans="13:21" x14ac:dyDescent="0.2">
      <c r="M223" s="8"/>
      <c r="N223" s="8"/>
      <c r="O223" s="8"/>
      <c r="S223" s="10"/>
      <c r="U223" s="15"/>
    </row>
    <row r="224" spans="13:21" x14ac:dyDescent="0.2">
      <c r="M224" s="8"/>
      <c r="N224" s="8"/>
      <c r="O224" s="8"/>
      <c r="S224" s="10"/>
      <c r="U224" s="15"/>
    </row>
    <row r="225" spans="19:21" x14ac:dyDescent="0.2">
      <c r="S225" s="10"/>
      <c r="U225" s="15"/>
    </row>
    <row r="226" spans="19:21" x14ac:dyDescent="0.2">
      <c r="S226" s="10"/>
      <c r="U226" s="15"/>
    </row>
    <row r="227" spans="19:21" x14ac:dyDescent="0.2">
      <c r="S227" s="10"/>
      <c r="U227" s="15"/>
    </row>
    <row r="228" spans="19:21" x14ac:dyDescent="0.2">
      <c r="S228" s="10"/>
      <c r="U228" s="15"/>
    </row>
    <row r="229" spans="19:21" x14ac:dyDescent="0.2">
      <c r="S229" s="10"/>
      <c r="U229" s="15"/>
    </row>
    <row r="230" spans="19:21" x14ac:dyDescent="0.2">
      <c r="S230" s="10"/>
      <c r="U230" s="15"/>
    </row>
    <row r="231" spans="19:21" x14ac:dyDescent="0.2">
      <c r="S231" s="10"/>
      <c r="U231" s="15"/>
    </row>
    <row r="232" spans="19:21" x14ac:dyDescent="0.2">
      <c r="S232" s="10"/>
      <c r="U232" s="15"/>
    </row>
    <row r="233" spans="19:21" x14ac:dyDescent="0.2">
      <c r="S233" s="10"/>
      <c r="U233" s="15"/>
    </row>
    <row r="234" spans="19:21" x14ac:dyDescent="0.2">
      <c r="S234" s="10"/>
      <c r="U234" s="15"/>
    </row>
    <row r="235" spans="19:21" x14ac:dyDescent="0.2">
      <c r="S235" s="10"/>
      <c r="U235" s="15"/>
    </row>
    <row r="236" spans="19:21" x14ac:dyDescent="0.2">
      <c r="S236" s="10"/>
      <c r="U236" s="15"/>
    </row>
    <row r="237" spans="19:21" x14ac:dyDescent="0.2">
      <c r="S237" s="10"/>
      <c r="U237" s="15"/>
    </row>
    <row r="238" spans="19:21" x14ac:dyDescent="0.2">
      <c r="S238" s="10"/>
      <c r="U238" s="15"/>
    </row>
    <row r="239" spans="19:21" x14ac:dyDescent="0.2">
      <c r="S239" s="10"/>
      <c r="U239" s="15"/>
    </row>
    <row r="240" spans="19:21" x14ac:dyDescent="0.2">
      <c r="S240" s="10"/>
      <c r="U240" s="15"/>
    </row>
    <row r="241" spans="19:21" x14ac:dyDescent="0.2">
      <c r="S241" s="10"/>
      <c r="U241" s="15"/>
    </row>
    <row r="242" spans="19:21" x14ac:dyDescent="0.2">
      <c r="S242" s="10"/>
      <c r="U242" s="15"/>
    </row>
    <row r="243" spans="19:21" x14ac:dyDescent="0.2">
      <c r="S243" s="10"/>
      <c r="U243" s="15"/>
    </row>
    <row r="244" spans="19:21" x14ac:dyDescent="0.2">
      <c r="S244" s="10"/>
      <c r="U244" s="15"/>
    </row>
    <row r="245" spans="19:21" x14ac:dyDescent="0.2">
      <c r="S245" s="10"/>
      <c r="U245" s="15"/>
    </row>
    <row r="246" spans="19:21" x14ac:dyDescent="0.2">
      <c r="S246" s="10"/>
      <c r="U246" s="15"/>
    </row>
    <row r="247" spans="19:21" x14ac:dyDescent="0.2">
      <c r="S247" s="10"/>
      <c r="U247" s="15"/>
    </row>
    <row r="248" spans="19:21" x14ac:dyDescent="0.2">
      <c r="S248" s="10"/>
      <c r="U248" s="15"/>
    </row>
    <row r="249" spans="19:21" x14ac:dyDescent="0.2">
      <c r="S249" s="10"/>
      <c r="U249" s="15"/>
    </row>
    <row r="250" spans="19:21" x14ac:dyDescent="0.2">
      <c r="S250" s="10"/>
      <c r="U250" s="15"/>
    </row>
    <row r="251" spans="19:21" x14ac:dyDescent="0.2">
      <c r="S251" s="10"/>
      <c r="U251" s="15"/>
    </row>
    <row r="252" spans="19:21" x14ac:dyDescent="0.2">
      <c r="S252" s="10"/>
      <c r="U252" s="15"/>
    </row>
    <row r="253" spans="19:21" x14ac:dyDescent="0.2">
      <c r="S253" s="10"/>
      <c r="U253" s="15"/>
    </row>
    <row r="254" spans="19:21" x14ac:dyDescent="0.2">
      <c r="S254" s="10"/>
      <c r="U254" s="15"/>
    </row>
    <row r="255" spans="19:21" x14ac:dyDescent="0.2">
      <c r="S255" s="10"/>
      <c r="U255" s="15"/>
    </row>
    <row r="256" spans="19:21" x14ac:dyDescent="0.2">
      <c r="S256" s="10"/>
      <c r="U256" s="15"/>
    </row>
    <row r="257" spans="19:21" x14ac:dyDescent="0.2">
      <c r="S257" s="10"/>
      <c r="U257" s="15"/>
    </row>
    <row r="258" spans="19:21" x14ac:dyDescent="0.2">
      <c r="S258" s="10"/>
      <c r="U258" s="15"/>
    </row>
    <row r="259" spans="19:21" x14ac:dyDescent="0.2">
      <c r="S259" s="10"/>
      <c r="U259" s="15"/>
    </row>
    <row r="260" spans="19:21" x14ac:dyDescent="0.2">
      <c r="S260" s="10"/>
      <c r="U260" s="15"/>
    </row>
    <row r="261" spans="19:21" x14ac:dyDescent="0.2">
      <c r="S261" s="10"/>
    </row>
    <row r="262" spans="19:21" x14ac:dyDescent="0.2">
      <c r="S262" s="10"/>
    </row>
    <row r="263" spans="19:21" x14ac:dyDescent="0.2">
      <c r="S263" s="10"/>
    </row>
    <row r="264" spans="19:21" x14ac:dyDescent="0.2">
      <c r="S264" s="10"/>
    </row>
    <row r="265" spans="19:21" x14ac:dyDescent="0.2">
      <c r="S265" s="10"/>
    </row>
    <row r="266" spans="19:21" x14ac:dyDescent="0.2">
      <c r="S266" s="10"/>
    </row>
    <row r="267" spans="19:21" x14ac:dyDescent="0.2">
      <c r="S267" s="10"/>
    </row>
    <row r="268" spans="19:21" x14ac:dyDescent="0.2">
      <c r="S268" s="10"/>
    </row>
    <row r="269" spans="19:21" x14ac:dyDescent="0.2">
      <c r="S269" s="10"/>
    </row>
    <row r="270" spans="19:21" x14ac:dyDescent="0.2">
      <c r="S270" s="10"/>
    </row>
    <row r="271" spans="19:21" x14ac:dyDescent="0.2">
      <c r="S271" s="10"/>
    </row>
    <row r="272" spans="19:21" x14ac:dyDescent="0.2">
      <c r="S272" s="10"/>
    </row>
    <row r="273" spans="19:19" x14ac:dyDescent="0.2">
      <c r="S273" s="10"/>
    </row>
    <row r="274" spans="19:19" x14ac:dyDescent="0.2">
      <c r="S274" s="10"/>
    </row>
    <row r="275" spans="19:19" x14ac:dyDescent="0.2">
      <c r="S275" s="10"/>
    </row>
    <row r="276" spans="19:19" x14ac:dyDescent="0.2">
      <c r="S276" s="10"/>
    </row>
    <row r="277" spans="19:19" x14ac:dyDescent="0.2">
      <c r="S277" s="10"/>
    </row>
    <row r="278" spans="19:19" x14ac:dyDescent="0.2">
      <c r="S278" s="10"/>
    </row>
    <row r="279" spans="19:19" x14ac:dyDescent="0.2">
      <c r="S279" s="10"/>
    </row>
    <row r="280" spans="19:19" x14ac:dyDescent="0.2">
      <c r="S280" s="10"/>
    </row>
    <row r="281" spans="19:19" x14ac:dyDescent="0.2">
      <c r="S281" s="10"/>
    </row>
    <row r="282" spans="19:19" x14ac:dyDescent="0.2">
      <c r="S282" s="10"/>
    </row>
    <row r="283" spans="19:19" x14ac:dyDescent="0.2">
      <c r="S283" s="10"/>
    </row>
    <row r="284" spans="19:19" x14ac:dyDescent="0.2">
      <c r="S284" s="10"/>
    </row>
    <row r="285" spans="19:19" x14ac:dyDescent="0.2">
      <c r="S285" s="10"/>
    </row>
    <row r="286" spans="19:19" x14ac:dyDescent="0.2">
      <c r="S286" s="10"/>
    </row>
    <row r="287" spans="19:19" x14ac:dyDescent="0.2">
      <c r="S287" s="10"/>
    </row>
    <row r="288" spans="19:19" x14ac:dyDescent="0.2">
      <c r="S288" s="10"/>
    </row>
    <row r="289" spans="19:19" x14ac:dyDescent="0.2">
      <c r="S289" s="10"/>
    </row>
    <row r="290" spans="19:19" x14ac:dyDescent="0.2">
      <c r="S290" s="10"/>
    </row>
    <row r="291" spans="19:19" x14ac:dyDescent="0.2">
      <c r="S291" s="10"/>
    </row>
    <row r="292" spans="19:19" x14ac:dyDescent="0.2">
      <c r="S292" s="10"/>
    </row>
    <row r="293" spans="19:19" x14ac:dyDescent="0.2">
      <c r="S293" s="10"/>
    </row>
    <row r="294" spans="19:19" x14ac:dyDescent="0.2">
      <c r="S294" s="10"/>
    </row>
    <row r="295" spans="19:19" x14ac:dyDescent="0.2">
      <c r="S295" s="10"/>
    </row>
    <row r="296" spans="19:19" x14ac:dyDescent="0.2">
      <c r="S296" s="10"/>
    </row>
    <row r="297" spans="19:19" x14ac:dyDescent="0.2">
      <c r="S297" s="10"/>
    </row>
    <row r="298" spans="19:19" x14ac:dyDescent="0.2">
      <c r="S298" s="10"/>
    </row>
    <row r="299" spans="19:19" x14ac:dyDescent="0.2">
      <c r="S299" s="10"/>
    </row>
    <row r="300" spans="19:19" x14ac:dyDescent="0.2">
      <c r="S300" s="10"/>
    </row>
    <row r="301" spans="19:19" x14ac:dyDescent="0.2">
      <c r="S301" s="10"/>
    </row>
    <row r="302" spans="19:19" x14ac:dyDescent="0.2">
      <c r="S302" s="10"/>
    </row>
    <row r="303" spans="19:19" x14ac:dyDescent="0.2">
      <c r="S303" s="10"/>
    </row>
    <row r="304" spans="19:19" x14ac:dyDescent="0.2">
      <c r="S304" s="10"/>
    </row>
    <row r="305" spans="19:19" x14ac:dyDescent="0.2">
      <c r="S305" s="10"/>
    </row>
    <row r="306" spans="19:19" x14ac:dyDescent="0.2">
      <c r="S306" s="10"/>
    </row>
    <row r="307" spans="19:19" x14ac:dyDescent="0.2">
      <c r="S307" s="10"/>
    </row>
    <row r="308" spans="19:19" x14ac:dyDescent="0.2">
      <c r="S308" s="10"/>
    </row>
    <row r="309" spans="19:19" x14ac:dyDescent="0.2">
      <c r="S309" s="10"/>
    </row>
    <row r="310" spans="19:19" x14ac:dyDescent="0.2">
      <c r="S310" s="10"/>
    </row>
    <row r="311" spans="19:19" x14ac:dyDescent="0.2">
      <c r="S311" s="10"/>
    </row>
    <row r="312" spans="19:19" x14ac:dyDescent="0.2">
      <c r="S312" s="10"/>
    </row>
    <row r="313" spans="19:19" x14ac:dyDescent="0.2">
      <c r="S313" s="10"/>
    </row>
    <row r="314" spans="19:19" x14ac:dyDescent="0.2">
      <c r="S314" s="10"/>
    </row>
    <row r="315" spans="19:19" x14ac:dyDescent="0.2">
      <c r="S315" s="10"/>
    </row>
    <row r="316" spans="19:19" x14ac:dyDescent="0.2">
      <c r="S316" s="10"/>
    </row>
    <row r="317" spans="19:19" x14ac:dyDescent="0.2">
      <c r="S317" s="10"/>
    </row>
    <row r="318" spans="19:19" x14ac:dyDescent="0.2">
      <c r="S318" s="10"/>
    </row>
    <row r="319" spans="19:19" x14ac:dyDescent="0.2">
      <c r="S319" s="10"/>
    </row>
    <row r="320" spans="19:19" x14ac:dyDescent="0.2">
      <c r="S320" s="10"/>
    </row>
    <row r="321" spans="19:19" x14ac:dyDescent="0.2">
      <c r="S321" s="10"/>
    </row>
    <row r="322" spans="19:19" x14ac:dyDescent="0.2">
      <c r="S322" s="10"/>
    </row>
    <row r="323" spans="19:19" x14ac:dyDescent="0.2">
      <c r="S323" s="10"/>
    </row>
    <row r="324" spans="19:19" x14ac:dyDescent="0.2">
      <c r="S324" s="10"/>
    </row>
    <row r="325" spans="19:19" x14ac:dyDescent="0.2">
      <c r="S325" s="10"/>
    </row>
    <row r="326" spans="19:19" x14ac:dyDescent="0.2">
      <c r="S326" s="10"/>
    </row>
    <row r="327" spans="19:19" x14ac:dyDescent="0.2">
      <c r="S327" s="10"/>
    </row>
    <row r="328" spans="19:19" x14ac:dyDescent="0.2">
      <c r="S328" s="10"/>
    </row>
    <row r="329" spans="19:19" x14ac:dyDescent="0.2">
      <c r="S329" s="10"/>
    </row>
    <row r="330" spans="19:19" x14ac:dyDescent="0.2">
      <c r="S330" s="10"/>
    </row>
    <row r="331" spans="19:19" x14ac:dyDescent="0.2">
      <c r="S331" s="10"/>
    </row>
    <row r="332" spans="19:19" x14ac:dyDescent="0.2">
      <c r="S332" s="10"/>
    </row>
    <row r="333" spans="19:19" x14ac:dyDescent="0.2">
      <c r="S333" s="10"/>
    </row>
    <row r="334" spans="19:19" x14ac:dyDescent="0.2">
      <c r="S334" s="10"/>
    </row>
    <row r="335" spans="19:19" x14ac:dyDescent="0.2">
      <c r="S335" s="10"/>
    </row>
    <row r="336" spans="19:19" x14ac:dyDescent="0.2">
      <c r="S336" s="10"/>
    </row>
    <row r="337" spans="19:19" x14ac:dyDescent="0.2">
      <c r="S337" s="10"/>
    </row>
    <row r="338" spans="19:19" x14ac:dyDescent="0.2">
      <c r="S338" s="10"/>
    </row>
    <row r="339" spans="19:19" x14ac:dyDescent="0.2">
      <c r="S339" s="10"/>
    </row>
    <row r="340" spans="19:19" x14ac:dyDescent="0.2">
      <c r="S340" s="10"/>
    </row>
    <row r="341" spans="19:19" x14ac:dyDescent="0.2">
      <c r="S341" s="10"/>
    </row>
    <row r="342" spans="19:19" x14ac:dyDescent="0.2">
      <c r="S342" s="10"/>
    </row>
    <row r="343" spans="19:19" x14ac:dyDescent="0.2">
      <c r="S343" s="10"/>
    </row>
    <row r="344" spans="19:19" x14ac:dyDescent="0.2">
      <c r="S344" s="10"/>
    </row>
    <row r="345" spans="19:19" x14ac:dyDescent="0.2">
      <c r="S345" s="10"/>
    </row>
    <row r="346" spans="19:19" x14ac:dyDescent="0.2">
      <c r="S346" s="10"/>
    </row>
    <row r="347" spans="19:19" x14ac:dyDescent="0.2">
      <c r="S347" s="10"/>
    </row>
    <row r="348" spans="19:19" x14ac:dyDescent="0.2">
      <c r="S348" s="10"/>
    </row>
    <row r="349" spans="19:19" x14ac:dyDescent="0.2">
      <c r="S349" s="10"/>
    </row>
    <row r="350" spans="19:19" x14ac:dyDescent="0.2">
      <c r="S350" s="10"/>
    </row>
    <row r="351" spans="19:19" x14ac:dyDescent="0.2">
      <c r="S351" s="10"/>
    </row>
    <row r="352" spans="19:19" x14ac:dyDescent="0.2">
      <c r="S352" s="10"/>
    </row>
    <row r="353" spans="19:19" x14ac:dyDescent="0.2">
      <c r="S353" s="10"/>
    </row>
    <row r="354" spans="19:19" x14ac:dyDescent="0.2">
      <c r="S354" s="10"/>
    </row>
    <row r="355" spans="19:19" x14ac:dyDescent="0.2">
      <c r="S355" s="10"/>
    </row>
    <row r="356" spans="19:19" x14ac:dyDescent="0.2">
      <c r="S356" s="10"/>
    </row>
    <row r="357" spans="19:19" x14ac:dyDescent="0.2">
      <c r="S357" s="10"/>
    </row>
    <row r="358" spans="19:19" x14ac:dyDescent="0.2">
      <c r="S358" s="10"/>
    </row>
    <row r="359" spans="19:19" x14ac:dyDescent="0.2">
      <c r="S359" s="10"/>
    </row>
    <row r="360" spans="19:19" x14ac:dyDescent="0.2">
      <c r="S360" s="10"/>
    </row>
    <row r="361" spans="19:19" x14ac:dyDescent="0.2">
      <c r="S361" s="10"/>
    </row>
    <row r="362" spans="19:19" x14ac:dyDescent="0.2">
      <c r="S362" s="10"/>
    </row>
    <row r="363" spans="19:19" x14ac:dyDescent="0.2">
      <c r="S363" s="10"/>
    </row>
    <row r="364" spans="19:19" x14ac:dyDescent="0.2">
      <c r="S364" s="10"/>
    </row>
    <row r="365" spans="19:19" x14ac:dyDescent="0.2">
      <c r="S365" s="10"/>
    </row>
    <row r="366" spans="19:19" x14ac:dyDescent="0.2">
      <c r="S366" s="10"/>
    </row>
    <row r="367" spans="19:19" x14ac:dyDescent="0.2">
      <c r="S367" s="10"/>
    </row>
    <row r="368" spans="19:19" x14ac:dyDescent="0.2">
      <c r="S368" s="10"/>
    </row>
    <row r="369" spans="19:19" x14ac:dyDescent="0.2">
      <c r="S369" s="10"/>
    </row>
    <row r="370" spans="19:19" x14ac:dyDescent="0.2">
      <c r="S370" s="10"/>
    </row>
    <row r="371" spans="19:19" x14ac:dyDescent="0.2">
      <c r="S371" s="10"/>
    </row>
    <row r="372" spans="19:19" x14ac:dyDescent="0.2">
      <c r="S372" s="10"/>
    </row>
    <row r="373" spans="19:19" x14ac:dyDescent="0.2">
      <c r="S373" s="10"/>
    </row>
    <row r="374" spans="19:19" x14ac:dyDescent="0.2">
      <c r="S374" s="10"/>
    </row>
    <row r="375" spans="19:19" x14ac:dyDescent="0.2">
      <c r="S375" s="10"/>
    </row>
    <row r="376" spans="19:19" x14ac:dyDescent="0.2">
      <c r="S376" s="10"/>
    </row>
    <row r="377" spans="19:19" x14ac:dyDescent="0.2">
      <c r="S377" s="10"/>
    </row>
    <row r="378" spans="19:19" x14ac:dyDescent="0.2">
      <c r="S378" s="10"/>
    </row>
    <row r="379" spans="19:19" x14ac:dyDescent="0.2">
      <c r="S379" s="10"/>
    </row>
    <row r="380" spans="19:19" x14ac:dyDescent="0.2">
      <c r="S380" s="10"/>
    </row>
    <row r="381" spans="19:19" x14ac:dyDescent="0.2">
      <c r="S381" s="10"/>
    </row>
    <row r="382" spans="19:19" x14ac:dyDescent="0.2">
      <c r="S382" s="10"/>
    </row>
    <row r="383" spans="19:19" x14ac:dyDescent="0.2">
      <c r="S383" s="10"/>
    </row>
    <row r="384" spans="19:19" x14ac:dyDescent="0.2">
      <c r="S384" s="10"/>
    </row>
    <row r="385" spans="19:19" x14ac:dyDescent="0.2">
      <c r="S385" s="10"/>
    </row>
    <row r="386" spans="19:19" x14ac:dyDescent="0.2">
      <c r="S386" s="10"/>
    </row>
    <row r="387" spans="19:19" x14ac:dyDescent="0.2">
      <c r="S387" s="10"/>
    </row>
    <row r="388" spans="19:19" x14ac:dyDescent="0.2">
      <c r="S388" s="10"/>
    </row>
    <row r="389" spans="19:19" x14ac:dyDescent="0.2">
      <c r="S389" s="10"/>
    </row>
    <row r="390" spans="19:19" x14ac:dyDescent="0.2">
      <c r="S390" s="10"/>
    </row>
    <row r="391" spans="19:19" x14ac:dyDescent="0.2">
      <c r="S391" s="10"/>
    </row>
    <row r="392" spans="19:19" x14ac:dyDescent="0.2">
      <c r="S392" s="10"/>
    </row>
    <row r="393" spans="19:19" x14ac:dyDescent="0.2">
      <c r="S393" s="10"/>
    </row>
    <row r="394" spans="19:19" x14ac:dyDescent="0.2">
      <c r="S394" s="10"/>
    </row>
    <row r="395" spans="19:19" x14ac:dyDescent="0.2">
      <c r="S395" s="10"/>
    </row>
    <row r="396" spans="19:19" x14ac:dyDescent="0.2">
      <c r="S396" s="10"/>
    </row>
    <row r="397" spans="19:19" x14ac:dyDescent="0.2">
      <c r="S397" s="10"/>
    </row>
    <row r="398" spans="19:19" x14ac:dyDescent="0.2">
      <c r="S398" s="10"/>
    </row>
    <row r="399" spans="19:19" x14ac:dyDescent="0.2">
      <c r="S399" s="10"/>
    </row>
    <row r="400" spans="19:19" x14ac:dyDescent="0.2">
      <c r="S400" s="10"/>
    </row>
    <row r="401" spans="19:19" x14ac:dyDescent="0.2">
      <c r="S401" s="10"/>
    </row>
    <row r="402" spans="19:19" x14ac:dyDescent="0.2">
      <c r="S402" s="10"/>
    </row>
    <row r="403" spans="19:19" x14ac:dyDescent="0.2">
      <c r="S403" s="10"/>
    </row>
    <row r="404" spans="19:19" x14ac:dyDescent="0.2">
      <c r="S404" s="10"/>
    </row>
    <row r="405" spans="19:19" x14ac:dyDescent="0.2">
      <c r="S405" s="10"/>
    </row>
    <row r="406" spans="19:19" x14ac:dyDescent="0.2">
      <c r="S406" s="10"/>
    </row>
    <row r="407" spans="19:19" x14ac:dyDescent="0.2">
      <c r="S407" s="10"/>
    </row>
    <row r="408" spans="19:19" x14ac:dyDescent="0.2">
      <c r="S408" s="10"/>
    </row>
    <row r="409" spans="19:19" x14ac:dyDescent="0.2">
      <c r="S409" s="10"/>
    </row>
    <row r="410" spans="19:19" x14ac:dyDescent="0.2">
      <c r="S410" s="10"/>
    </row>
    <row r="411" spans="19:19" x14ac:dyDescent="0.2">
      <c r="S411" s="10"/>
    </row>
    <row r="412" spans="19:19" x14ac:dyDescent="0.2">
      <c r="S412" s="10"/>
    </row>
    <row r="413" spans="19:19" x14ac:dyDescent="0.2">
      <c r="S413" s="10"/>
    </row>
    <row r="414" spans="19:19" x14ac:dyDescent="0.2">
      <c r="S414" s="10"/>
    </row>
    <row r="415" spans="19:19" x14ac:dyDescent="0.2">
      <c r="S415" s="10"/>
    </row>
    <row r="416" spans="19:19" x14ac:dyDescent="0.2">
      <c r="S416" s="10"/>
    </row>
    <row r="417" spans="19:19" x14ac:dyDescent="0.2">
      <c r="S417" s="10"/>
    </row>
    <row r="418" spans="19:19" x14ac:dyDescent="0.2">
      <c r="S418" s="10"/>
    </row>
    <row r="419" spans="19:19" x14ac:dyDescent="0.2">
      <c r="S419" s="10"/>
    </row>
    <row r="420" spans="19:19" x14ac:dyDescent="0.2">
      <c r="S420" s="10"/>
    </row>
    <row r="421" spans="19:19" x14ac:dyDescent="0.2">
      <c r="S421" s="10"/>
    </row>
    <row r="422" spans="19:19" x14ac:dyDescent="0.2">
      <c r="S422" s="10"/>
    </row>
    <row r="423" spans="19:19" x14ac:dyDescent="0.2">
      <c r="S423" s="10"/>
    </row>
    <row r="424" spans="19:19" x14ac:dyDescent="0.2">
      <c r="S424" s="10"/>
    </row>
    <row r="425" spans="19:19" x14ac:dyDescent="0.2">
      <c r="S425" s="10"/>
    </row>
    <row r="426" spans="19:19" x14ac:dyDescent="0.2">
      <c r="S426" s="10"/>
    </row>
    <row r="427" spans="19:19" x14ac:dyDescent="0.2">
      <c r="S427" s="10"/>
    </row>
    <row r="428" spans="19:19" x14ac:dyDescent="0.2">
      <c r="S428" s="10"/>
    </row>
    <row r="429" spans="19:19" x14ac:dyDescent="0.2">
      <c r="S429" s="10"/>
    </row>
    <row r="430" spans="19:19" x14ac:dyDescent="0.2">
      <c r="S430" s="10"/>
    </row>
    <row r="431" spans="19:19" x14ac:dyDescent="0.2">
      <c r="S431" s="10"/>
    </row>
    <row r="432" spans="19:19" x14ac:dyDescent="0.2">
      <c r="S432" s="10"/>
    </row>
    <row r="433" spans="19:19" x14ac:dyDescent="0.2">
      <c r="S433" s="10"/>
    </row>
    <row r="434" spans="19:19" x14ac:dyDescent="0.2">
      <c r="S434" s="10"/>
    </row>
    <row r="435" spans="19:19" x14ac:dyDescent="0.2">
      <c r="S435" s="10"/>
    </row>
    <row r="436" spans="19:19" x14ac:dyDescent="0.2">
      <c r="S436" s="10"/>
    </row>
    <row r="437" spans="19:19" x14ac:dyDescent="0.2">
      <c r="S437" s="10"/>
    </row>
    <row r="438" spans="19:19" x14ac:dyDescent="0.2">
      <c r="S438" s="10"/>
    </row>
    <row r="439" spans="19:19" x14ac:dyDescent="0.2">
      <c r="S439" s="10"/>
    </row>
    <row r="440" spans="19:19" x14ac:dyDescent="0.2">
      <c r="S440" s="10"/>
    </row>
    <row r="441" spans="19:19" x14ac:dyDescent="0.2">
      <c r="S441" s="10"/>
    </row>
    <row r="442" spans="19:19" x14ac:dyDescent="0.2">
      <c r="S442" s="10"/>
    </row>
    <row r="443" spans="19:19" x14ac:dyDescent="0.2">
      <c r="S443" s="10"/>
    </row>
    <row r="444" spans="19:19" x14ac:dyDescent="0.2">
      <c r="S444" s="10"/>
    </row>
    <row r="445" spans="19:19" x14ac:dyDescent="0.2">
      <c r="S445" s="10"/>
    </row>
    <row r="446" spans="19:19" x14ac:dyDescent="0.2">
      <c r="S446" s="10"/>
    </row>
    <row r="447" spans="19:19" x14ac:dyDescent="0.2">
      <c r="S447" s="10"/>
    </row>
    <row r="448" spans="19:19" x14ac:dyDescent="0.2">
      <c r="S448" s="10"/>
    </row>
    <row r="449" spans="19:19" x14ac:dyDescent="0.2">
      <c r="S449" s="10"/>
    </row>
    <row r="450" spans="19:19" x14ac:dyDescent="0.2">
      <c r="S450" s="10"/>
    </row>
    <row r="451" spans="19:19" x14ac:dyDescent="0.2">
      <c r="S451" s="10"/>
    </row>
    <row r="452" spans="19:19" x14ac:dyDescent="0.2">
      <c r="S452" s="10"/>
    </row>
    <row r="453" spans="19:19" x14ac:dyDescent="0.2">
      <c r="S453" s="10"/>
    </row>
    <row r="454" spans="19:19" x14ac:dyDescent="0.2">
      <c r="S454" s="10"/>
    </row>
    <row r="455" spans="19:19" x14ac:dyDescent="0.2">
      <c r="S455" s="10"/>
    </row>
    <row r="456" spans="19:19" x14ac:dyDescent="0.2">
      <c r="S456" s="10"/>
    </row>
    <row r="457" spans="19:19" x14ac:dyDescent="0.2">
      <c r="S457" s="10"/>
    </row>
    <row r="458" spans="19:19" x14ac:dyDescent="0.2">
      <c r="S458" s="10"/>
    </row>
    <row r="459" spans="19:19" x14ac:dyDescent="0.2">
      <c r="S459" s="10"/>
    </row>
    <row r="460" spans="19:19" x14ac:dyDescent="0.2">
      <c r="S460" s="10"/>
    </row>
    <row r="461" spans="19:19" x14ac:dyDescent="0.2">
      <c r="S461" s="10"/>
    </row>
    <row r="462" spans="19:19" x14ac:dyDescent="0.2">
      <c r="S462" s="10"/>
    </row>
    <row r="463" spans="19:19" x14ac:dyDescent="0.2">
      <c r="S463" s="10"/>
    </row>
    <row r="464" spans="19:19" x14ac:dyDescent="0.2">
      <c r="S464" s="10"/>
    </row>
    <row r="465" spans="19:19" x14ac:dyDescent="0.2">
      <c r="S465" s="10"/>
    </row>
    <row r="466" spans="19:19" x14ac:dyDescent="0.2">
      <c r="S466" s="10"/>
    </row>
    <row r="467" spans="19:19" x14ac:dyDescent="0.2">
      <c r="S467" s="10"/>
    </row>
    <row r="468" spans="19:19" x14ac:dyDescent="0.2">
      <c r="S468" s="10"/>
    </row>
    <row r="469" spans="19:19" x14ac:dyDescent="0.2">
      <c r="S469" s="10"/>
    </row>
    <row r="470" spans="19:19" x14ac:dyDescent="0.2">
      <c r="S470" s="10"/>
    </row>
    <row r="471" spans="19:19" x14ac:dyDescent="0.2">
      <c r="S471" s="10"/>
    </row>
    <row r="472" spans="19:19" x14ac:dyDescent="0.2">
      <c r="S472" s="10"/>
    </row>
    <row r="473" spans="19:19" x14ac:dyDescent="0.2">
      <c r="S473" s="10"/>
    </row>
    <row r="474" spans="19:19" x14ac:dyDescent="0.2">
      <c r="S474" s="10"/>
    </row>
    <row r="475" spans="19:19" x14ac:dyDescent="0.2">
      <c r="S475" s="10"/>
    </row>
    <row r="476" spans="19:19" x14ac:dyDescent="0.2">
      <c r="S476" s="10"/>
    </row>
    <row r="477" spans="19:19" x14ac:dyDescent="0.2">
      <c r="S477" s="10"/>
    </row>
    <row r="478" spans="19:19" x14ac:dyDescent="0.2">
      <c r="S478" s="10"/>
    </row>
    <row r="479" spans="19:19" x14ac:dyDescent="0.2">
      <c r="S479" s="10"/>
    </row>
    <row r="480" spans="19:19" x14ac:dyDescent="0.2">
      <c r="S480" s="10"/>
    </row>
    <row r="481" spans="19:19" x14ac:dyDescent="0.2">
      <c r="S481" s="10"/>
    </row>
    <row r="482" spans="19:19" x14ac:dyDescent="0.2">
      <c r="S482" s="10"/>
    </row>
    <row r="483" spans="19:19" x14ac:dyDescent="0.2">
      <c r="S483" s="10"/>
    </row>
    <row r="484" spans="19:19" x14ac:dyDescent="0.2">
      <c r="S484" s="10"/>
    </row>
    <row r="485" spans="19:19" x14ac:dyDescent="0.2">
      <c r="S485" s="10"/>
    </row>
    <row r="486" spans="19:19" x14ac:dyDescent="0.2">
      <c r="S486" s="10"/>
    </row>
    <row r="487" spans="19:19" x14ac:dyDescent="0.2">
      <c r="S487" s="10"/>
    </row>
    <row r="488" spans="19:19" x14ac:dyDescent="0.2">
      <c r="S488" s="10"/>
    </row>
    <row r="489" spans="19:19" x14ac:dyDescent="0.2">
      <c r="S489" s="10"/>
    </row>
    <row r="490" spans="19:19" x14ac:dyDescent="0.2">
      <c r="S490" s="10"/>
    </row>
    <row r="491" spans="19:19" x14ac:dyDescent="0.2">
      <c r="S491" s="10"/>
    </row>
    <row r="492" spans="19:19" x14ac:dyDescent="0.2">
      <c r="S492" s="10"/>
    </row>
    <row r="493" spans="19:19" x14ac:dyDescent="0.2">
      <c r="S493" s="10"/>
    </row>
    <row r="494" spans="19:19" x14ac:dyDescent="0.2">
      <c r="S494" s="10"/>
    </row>
    <row r="495" spans="19:19" x14ac:dyDescent="0.2">
      <c r="S495" s="10"/>
    </row>
    <row r="496" spans="19:19" x14ac:dyDescent="0.2">
      <c r="S496" s="10"/>
    </row>
    <row r="497" spans="19:19" x14ac:dyDescent="0.2">
      <c r="S497" s="10"/>
    </row>
    <row r="498" spans="19:19" x14ac:dyDescent="0.2">
      <c r="S498" s="10"/>
    </row>
    <row r="499" spans="19:19" x14ac:dyDescent="0.2">
      <c r="S499" s="10"/>
    </row>
    <row r="500" spans="19:19" x14ac:dyDescent="0.2">
      <c r="S500" s="10"/>
    </row>
    <row r="501" spans="19:19" x14ac:dyDescent="0.2">
      <c r="S501" s="10"/>
    </row>
    <row r="502" spans="19:19" x14ac:dyDescent="0.2">
      <c r="S502" s="10"/>
    </row>
    <row r="503" spans="19:19" x14ac:dyDescent="0.2">
      <c r="S503" s="10"/>
    </row>
    <row r="504" spans="19:19" x14ac:dyDescent="0.2">
      <c r="S504" s="10"/>
    </row>
    <row r="505" spans="19:19" x14ac:dyDescent="0.2">
      <c r="S505" s="10"/>
    </row>
    <row r="506" spans="19:19" x14ac:dyDescent="0.2">
      <c r="S506" s="10"/>
    </row>
    <row r="507" spans="19:19" x14ac:dyDescent="0.2">
      <c r="S507" s="10"/>
    </row>
    <row r="508" spans="19:19" x14ac:dyDescent="0.2">
      <c r="S508" s="10"/>
    </row>
    <row r="509" spans="19:19" x14ac:dyDescent="0.2">
      <c r="S509" s="10"/>
    </row>
    <row r="510" spans="19:19" x14ac:dyDescent="0.2">
      <c r="S510" s="10"/>
    </row>
    <row r="511" spans="19:19" x14ac:dyDescent="0.2">
      <c r="S511" s="10"/>
    </row>
    <row r="512" spans="19:19" x14ac:dyDescent="0.2">
      <c r="S512" s="10"/>
    </row>
    <row r="513" spans="19:19" x14ac:dyDescent="0.2">
      <c r="S513" s="10"/>
    </row>
    <row r="514" spans="19:19" x14ac:dyDescent="0.2">
      <c r="S514" s="10"/>
    </row>
    <row r="515" spans="19:19" x14ac:dyDescent="0.2">
      <c r="S515" s="10"/>
    </row>
    <row r="516" spans="19:19" x14ac:dyDescent="0.2">
      <c r="S516" s="10"/>
    </row>
    <row r="517" spans="19:19" x14ac:dyDescent="0.2">
      <c r="S517" s="10"/>
    </row>
    <row r="518" spans="19:19" x14ac:dyDescent="0.2">
      <c r="S518" s="10"/>
    </row>
    <row r="519" spans="19:19" x14ac:dyDescent="0.2">
      <c r="S519" s="10"/>
    </row>
    <row r="520" spans="19:19" x14ac:dyDescent="0.2">
      <c r="S520" s="10"/>
    </row>
    <row r="521" spans="19:19" x14ac:dyDescent="0.2">
      <c r="S521" s="10"/>
    </row>
    <row r="522" spans="19:19" x14ac:dyDescent="0.2">
      <c r="S522" s="10"/>
    </row>
    <row r="523" spans="19:19" x14ac:dyDescent="0.2">
      <c r="S523" s="10"/>
    </row>
    <row r="524" spans="19:19" x14ac:dyDescent="0.2">
      <c r="S524" s="10"/>
    </row>
    <row r="525" spans="19:19" x14ac:dyDescent="0.2">
      <c r="S525" s="10"/>
    </row>
    <row r="526" spans="19:19" x14ac:dyDescent="0.2">
      <c r="S526" s="10"/>
    </row>
    <row r="527" spans="19:19" x14ac:dyDescent="0.2">
      <c r="S527" s="10"/>
    </row>
    <row r="528" spans="19:19" x14ac:dyDescent="0.2">
      <c r="S528" s="10"/>
    </row>
    <row r="529" spans="19:19" x14ac:dyDescent="0.2">
      <c r="S529" s="10"/>
    </row>
    <row r="530" spans="19:19" x14ac:dyDescent="0.2">
      <c r="S530" s="10"/>
    </row>
    <row r="531" spans="19:19" x14ac:dyDescent="0.2">
      <c r="S531" s="10"/>
    </row>
    <row r="532" spans="19:19" x14ac:dyDescent="0.2">
      <c r="S532" s="10"/>
    </row>
    <row r="533" spans="19:19" x14ac:dyDescent="0.2">
      <c r="S533" s="10"/>
    </row>
    <row r="534" spans="19:19" x14ac:dyDescent="0.2">
      <c r="S534" s="10"/>
    </row>
    <row r="535" spans="19:19" x14ac:dyDescent="0.2">
      <c r="S535" s="10"/>
    </row>
    <row r="536" spans="19:19" x14ac:dyDescent="0.2">
      <c r="S536" s="10"/>
    </row>
    <row r="537" spans="19:19" x14ac:dyDescent="0.2">
      <c r="S537" s="10"/>
    </row>
    <row r="538" spans="19:19" x14ac:dyDescent="0.2">
      <c r="S538" s="10"/>
    </row>
    <row r="539" spans="19:19" x14ac:dyDescent="0.2">
      <c r="S539" s="10"/>
    </row>
    <row r="540" spans="19:19" x14ac:dyDescent="0.2">
      <c r="S540" s="10"/>
    </row>
    <row r="541" spans="19:19" x14ac:dyDescent="0.2">
      <c r="S541" s="10"/>
    </row>
    <row r="542" spans="19:19" x14ac:dyDescent="0.2">
      <c r="S542" s="10"/>
    </row>
    <row r="543" spans="19:19" x14ac:dyDescent="0.2">
      <c r="S543" s="10"/>
    </row>
    <row r="544" spans="19:19" x14ac:dyDescent="0.2">
      <c r="S544" s="10"/>
    </row>
    <row r="545" spans="19:19" x14ac:dyDescent="0.2">
      <c r="S545" s="10"/>
    </row>
    <row r="546" spans="19:19" x14ac:dyDescent="0.2">
      <c r="S546" s="10"/>
    </row>
    <row r="547" spans="19:19" x14ac:dyDescent="0.2">
      <c r="S547" s="10"/>
    </row>
    <row r="548" spans="19:19" x14ac:dyDescent="0.2">
      <c r="S548" s="10"/>
    </row>
    <row r="549" spans="19:19" x14ac:dyDescent="0.2">
      <c r="S549" s="10"/>
    </row>
    <row r="550" spans="19:19" x14ac:dyDescent="0.2">
      <c r="S550" s="10"/>
    </row>
    <row r="551" spans="19:19" x14ac:dyDescent="0.2">
      <c r="S551" s="10"/>
    </row>
    <row r="552" spans="19:19" x14ac:dyDescent="0.2">
      <c r="S552" s="10"/>
    </row>
    <row r="553" spans="19:19" x14ac:dyDescent="0.2">
      <c r="S553" s="10"/>
    </row>
    <row r="554" spans="19:19" x14ac:dyDescent="0.2">
      <c r="S554" s="10"/>
    </row>
    <row r="555" spans="19:19" x14ac:dyDescent="0.2">
      <c r="S555" s="10"/>
    </row>
    <row r="556" spans="19:19" x14ac:dyDescent="0.2">
      <c r="S556" s="10"/>
    </row>
    <row r="557" spans="19:19" x14ac:dyDescent="0.2">
      <c r="S557" s="10"/>
    </row>
    <row r="558" spans="19:19" x14ac:dyDescent="0.2">
      <c r="S558" s="10"/>
    </row>
    <row r="559" spans="19:19" x14ac:dyDescent="0.2">
      <c r="S559" s="10"/>
    </row>
    <row r="560" spans="19:19" x14ac:dyDescent="0.2">
      <c r="S560" s="10"/>
    </row>
    <row r="561" spans="19:19" x14ac:dyDescent="0.2">
      <c r="S561" s="10"/>
    </row>
    <row r="562" spans="19:19" x14ac:dyDescent="0.2">
      <c r="S562" s="10"/>
    </row>
    <row r="563" spans="19:19" x14ac:dyDescent="0.2">
      <c r="S563" s="10"/>
    </row>
    <row r="564" spans="19:19" x14ac:dyDescent="0.2">
      <c r="S564" s="10"/>
    </row>
    <row r="565" spans="19:19" x14ac:dyDescent="0.2">
      <c r="S565" s="10"/>
    </row>
    <row r="566" spans="19:19" x14ac:dyDescent="0.2">
      <c r="S566" s="10"/>
    </row>
    <row r="567" spans="19:19" x14ac:dyDescent="0.2">
      <c r="S567" s="10"/>
    </row>
    <row r="568" spans="19:19" x14ac:dyDescent="0.2">
      <c r="S568" s="10"/>
    </row>
    <row r="569" spans="19:19" x14ac:dyDescent="0.2">
      <c r="S569" s="10"/>
    </row>
    <row r="570" spans="19:19" x14ac:dyDescent="0.2">
      <c r="S570" s="10"/>
    </row>
    <row r="571" spans="19:19" x14ac:dyDescent="0.2">
      <c r="S571" s="10"/>
    </row>
    <row r="572" spans="19:19" x14ac:dyDescent="0.2">
      <c r="S572" s="10"/>
    </row>
    <row r="573" spans="19:19" x14ac:dyDescent="0.2">
      <c r="S573" s="10"/>
    </row>
    <row r="574" spans="19:19" x14ac:dyDescent="0.2">
      <c r="S574" s="10"/>
    </row>
    <row r="575" spans="19:19" x14ac:dyDescent="0.2">
      <c r="S575" s="10"/>
    </row>
    <row r="576" spans="19:19" x14ac:dyDescent="0.2">
      <c r="S576" s="10"/>
    </row>
    <row r="577" spans="19:19" x14ac:dyDescent="0.2">
      <c r="S577" s="10"/>
    </row>
    <row r="578" spans="19:19" x14ac:dyDescent="0.2">
      <c r="S578" s="10"/>
    </row>
    <row r="579" spans="19:19" x14ac:dyDescent="0.2">
      <c r="S579" s="10"/>
    </row>
    <row r="580" spans="19:19" x14ac:dyDescent="0.2">
      <c r="S580" s="10"/>
    </row>
    <row r="581" spans="19:19" x14ac:dyDescent="0.2">
      <c r="S581" s="10"/>
    </row>
    <row r="582" spans="19:19" x14ac:dyDescent="0.2">
      <c r="S582" s="10"/>
    </row>
    <row r="583" spans="19:19" x14ac:dyDescent="0.2">
      <c r="S583" s="10"/>
    </row>
    <row r="584" spans="19:19" x14ac:dyDescent="0.2">
      <c r="S584" s="10"/>
    </row>
    <row r="585" spans="19:19" x14ac:dyDescent="0.2">
      <c r="S585" s="10"/>
    </row>
    <row r="586" spans="19:19" x14ac:dyDescent="0.2">
      <c r="S586" s="10"/>
    </row>
    <row r="587" spans="19:19" x14ac:dyDescent="0.2">
      <c r="S587" s="10"/>
    </row>
    <row r="588" spans="19:19" x14ac:dyDescent="0.2">
      <c r="S588" s="10"/>
    </row>
    <row r="589" spans="19:19" x14ac:dyDescent="0.2">
      <c r="S589" s="10"/>
    </row>
    <row r="590" spans="19:19" x14ac:dyDescent="0.2">
      <c r="S590" s="10"/>
    </row>
    <row r="591" spans="19:19" x14ac:dyDescent="0.2">
      <c r="S591" s="10"/>
    </row>
    <row r="592" spans="19:19" x14ac:dyDescent="0.2">
      <c r="S592" s="10"/>
    </row>
    <row r="593" spans="19:19" x14ac:dyDescent="0.2">
      <c r="S593" s="10"/>
    </row>
    <row r="594" spans="19:19" x14ac:dyDescent="0.2">
      <c r="S594" s="10"/>
    </row>
    <row r="595" spans="19:19" x14ac:dyDescent="0.2">
      <c r="S595" s="10"/>
    </row>
    <row r="596" spans="19:19" x14ac:dyDescent="0.2">
      <c r="S596" s="10"/>
    </row>
    <row r="597" spans="19:19" x14ac:dyDescent="0.2">
      <c r="S597" s="10"/>
    </row>
    <row r="598" spans="19:19" x14ac:dyDescent="0.2">
      <c r="S598" s="10"/>
    </row>
    <row r="599" spans="19:19" x14ac:dyDescent="0.2">
      <c r="S599" s="10"/>
    </row>
    <row r="600" spans="19:19" x14ac:dyDescent="0.2">
      <c r="S600" s="10"/>
    </row>
    <row r="601" spans="19:19" x14ac:dyDescent="0.2">
      <c r="S601" s="10"/>
    </row>
    <row r="602" spans="19:19" x14ac:dyDescent="0.2">
      <c r="S602" s="10"/>
    </row>
    <row r="603" spans="19:19" x14ac:dyDescent="0.2">
      <c r="S603" s="10"/>
    </row>
    <row r="604" spans="19:19" x14ac:dyDescent="0.2">
      <c r="S604" s="10"/>
    </row>
    <row r="605" spans="19:19" x14ac:dyDescent="0.2">
      <c r="S605" s="10"/>
    </row>
    <row r="606" spans="19:19" x14ac:dyDescent="0.2">
      <c r="S606" s="10"/>
    </row>
    <row r="607" spans="19:19" x14ac:dyDescent="0.2">
      <c r="S607" s="10"/>
    </row>
    <row r="608" spans="19:19" x14ac:dyDescent="0.2">
      <c r="S608" s="10"/>
    </row>
    <row r="609" spans="19:19" x14ac:dyDescent="0.2">
      <c r="S609" s="10"/>
    </row>
    <row r="610" spans="19:19" x14ac:dyDescent="0.2">
      <c r="S610" s="10"/>
    </row>
    <row r="611" spans="19:19" x14ac:dyDescent="0.2">
      <c r="S611" s="10"/>
    </row>
    <row r="612" spans="19:19" x14ac:dyDescent="0.2">
      <c r="S612" s="10"/>
    </row>
    <row r="613" spans="19:19" x14ac:dyDescent="0.2">
      <c r="S613" s="10"/>
    </row>
    <row r="614" spans="19:19" x14ac:dyDescent="0.2">
      <c r="S614" s="10"/>
    </row>
    <row r="615" spans="19:19" x14ac:dyDescent="0.2">
      <c r="S615" s="10"/>
    </row>
    <row r="616" spans="19:19" x14ac:dyDescent="0.2">
      <c r="S616" s="10"/>
    </row>
    <row r="617" spans="19:19" x14ac:dyDescent="0.2">
      <c r="S617" s="10"/>
    </row>
    <row r="618" spans="19:19" x14ac:dyDescent="0.2">
      <c r="S618" s="10"/>
    </row>
    <row r="619" spans="19:19" x14ac:dyDescent="0.2">
      <c r="S619" s="10"/>
    </row>
    <row r="620" spans="19:19" x14ac:dyDescent="0.2">
      <c r="S620" s="10"/>
    </row>
    <row r="621" spans="19:19" x14ac:dyDescent="0.2">
      <c r="S621" s="10"/>
    </row>
    <row r="622" spans="19:19" x14ac:dyDescent="0.2">
      <c r="S622" s="10"/>
    </row>
    <row r="623" spans="19:19" x14ac:dyDescent="0.2">
      <c r="S623" s="10"/>
    </row>
    <row r="624" spans="19:19" x14ac:dyDescent="0.2">
      <c r="S624" s="10"/>
    </row>
    <row r="625" spans="19:19" x14ac:dyDescent="0.2">
      <c r="S625" s="10"/>
    </row>
    <row r="626" spans="19:19" x14ac:dyDescent="0.2">
      <c r="S626" s="10"/>
    </row>
    <row r="627" spans="19:19" x14ac:dyDescent="0.2">
      <c r="S627" s="10"/>
    </row>
    <row r="628" spans="19:19" x14ac:dyDescent="0.2">
      <c r="S628" s="10"/>
    </row>
    <row r="629" spans="19:19" x14ac:dyDescent="0.2">
      <c r="S629" s="10"/>
    </row>
    <row r="630" spans="19:19" x14ac:dyDescent="0.2">
      <c r="S630" s="10"/>
    </row>
    <row r="631" spans="19:19" x14ac:dyDescent="0.2">
      <c r="S631" s="10"/>
    </row>
    <row r="632" spans="19:19" x14ac:dyDescent="0.2">
      <c r="S632" s="10"/>
    </row>
    <row r="633" spans="19:19" x14ac:dyDescent="0.2">
      <c r="S633" s="10"/>
    </row>
    <row r="634" spans="19:19" x14ac:dyDescent="0.2">
      <c r="S634" s="10"/>
    </row>
    <row r="635" spans="19:19" x14ac:dyDescent="0.2">
      <c r="S635" s="10"/>
    </row>
    <row r="636" spans="19:19" x14ac:dyDescent="0.2">
      <c r="S636" s="10"/>
    </row>
    <row r="637" spans="19:19" x14ac:dyDescent="0.2">
      <c r="S637" s="10"/>
    </row>
    <row r="638" spans="19:19" x14ac:dyDescent="0.2">
      <c r="S638" s="10"/>
    </row>
    <row r="639" spans="19:19" x14ac:dyDescent="0.2">
      <c r="S639" s="10"/>
    </row>
    <row r="640" spans="19:19" x14ac:dyDescent="0.2">
      <c r="S640" s="10"/>
    </row>
    <row r="641" spans="19:19" x14ac:dyDescent="0.2">
      <c r="S641" s="10"/>
    </row>
    <row r="642" spans="19:19" x14ac:dyDescent="0.2">
      <c r="S642" s="10"/>
    </row>
    <row r="643" spans="19:19" x14ac:dyDescent="0.2">
      <c r="S643" s="10"/>
    </row>
    <row r="644" spans="19:19" x14ac:dyDescent="0.2">
      <c r="S644" s="10"/>
    </row>
    <row r="645" spans="19:19" x14ac:dyDescent="0.2">
      <c r="S645" s="10"/>
    </row>
    <row r="646" spans="19:19" x14ac:dyDescent="0.2">
      <c r="S646" s="10"/>
    </row>
    <row r="647" spans="19:19" x14ac:dyDescent="0.2">
      <c r="S647" s="10"/>
    </row>
    <row r="648" spans="19:19" x14ac:dyDescent="0.2">
      <c r="S648" s="10"/>
    </row>
    <row r="649" spans="19:19" x14ac:dyDescent="0.2">
      <c r="S649" s="10"/>
    </row>
    <row r="650" spans="19:19" x14ac:dyDescent="0.2">
      <c r="S650" s="10"/>
    </row>
    <row r="651" spans="19:19" x14ac:dyDescent="0.2">
      <c r="S651" s="10"/>
    </row>
    <row r="652" spans="19:19" x14ac:dyDescent="0.2">
      <c r="S652" s="10"/>
    </row>
    <row r="653" spans="19:19" x14ac:dyDescent="0.2">
      <c r="S653" s="10"/>
    </row>
    <row r="654" spans="19:19" x14ac:dyDescent="0.2">
      <c r="S654" s="10"/>
    </row>
    <row r="655" spans="19:19" x14ac:dyDescent="0.2">
      <c r="S655" s="10"/>
    </row>
    <row r="656" spans="19:19" x14ac:dyDescent="0.2">
      <c r="S656" s="10"/>
    </row>
    <row r="657" spans="19:19" x14ac:dyDescent="0.2">
      <c r="S657" s="10"/>
    </row>
    <row r="658" spans="19:19" x14ac:dyDescent="0.2">
      <c r="S658" s="10"/>
    </row>
    <row r="659" spans="19:19" x14ac:dyDescent="0.2">
      <c r="S659" s="10"/>
    </row>
    <row r="660" spans="19:19" x14ac:dyDescent="0.2">
      <c r="S660" s="10"/>
    </row>
    <row r="661" spans="19:19" x14ac:dyDescent="0.2">
      <c r="S661" s="10"/>
    </row>
    <row r="662" spans="19:19" x14ac:dyDescent="0.2">
      <c r="S662" s="10"/>
    </row>
    <row r="663" spans="19:19" x14ac:dyDescent="0.2">
      <c r="S663" s="10"/>
    </row>
    <row r="664" spans="19:19" x14ac:dyDescent="0.2">
      <c r="S664" s="10"/>
    </row>
    <row r="665" spans="19:19" x14ac:dyDescent="0.2">
      <c r="S665" s="10"/>
    </row>
    <row r="666" spans="19:19" x14ac:dyDescent="0.2">
      <c r="S666" s="10"/>
    </row>
    <row r="667" spans="19:19" x14ac:dyDescent="0.2">
      <c r="S667" s="10"/>
    </row>
    <row r="668" spans="19:19" x14ac:dyDescent="0.2">
      <c r="S668" s="10"/>
    </row>
    <row r="669" spans="19:19" x14ac:dyDescent="0.2">
      <c r="S669" s="10"/>
    </row>
    <row r="670" spans="19:19" x14ac:dyDescent="0.2">
      <c r="S670" s="10"/>
    </row>
    <row r="671" spans="19:19" x14ac:dyDescent="0.2">
      <c r="S671" s="10"/>
    </row>
    <row r="672" spans="19:19" x14ac:dyDescent="0.2">
      <c r="S672" s="10"/>
    </row>
    <row r="673" spans="19:19" x14ac:dyDescent="0.2">
      <c r="S673" s="10"/>
    </row>
    <row r="674" spans="19:19" x14ac:dyDescent="0.2">
      <c r="S674" s="10"/>
    </row>
    <row r="675" spans="19:19" x14ac:dyDescent="0.2">
      <c r="S675" s="10"/>
    </row>
    <row r="676" spans="19:19" x14ac:dyDescent="0.2">
      <c r="S676" s="10"/>
    </row>
    <row r="677" spans="19:19" x14ac:dyDescent="0.2">
      <c r="S677" s="10"/>
    </row>
    <row r="678" spans="19:19" x14ac:dyDescent="0.2">
      <c r="S678" s="10"/>
    </row>
    <row r="679" spans="19:19" x14ac:dyDescent="0.2">
      <c r="S679" s="10"/>
    </row>
    <row r="680" spans="19:19" x14ac:dyDescent="0.2">
      <c r="S680" s="10"/>
    </row>
    <row r="681" spans="19:19" x14ac:dyDescent="0.2">
      <c r="S681" s="10"/>
    </row>
    <row r="682" spans="19:19" x14ac:dyDescent="0.2">
      <c r="S682" s="10"/>
    </row>
    <row r="683" spans="19:19" x14ac:dyDescent="0.2">
      <c r="S683" s="10"/>
    </row>
    <row r="684" spans="19:19" x14ac:dyDescent="0.2">
      <c r="S684" s="10"/>
    </row>
    <row r="685" spans="19:19" x14ac:dyDescent="0.2">
      <c r="S685" s="10"/>
    </row>
    <row r="686" spans="19:19" x14ac:dyDescent="0.2">
      <c r="S686" s="10"/>
    </row>
    <row r="687" spans="19:19" x14ac:dyDescent="0.2">
      <c r="S687" s="10"/>
    </row>
    <row r="688" spans="19:19" x14ac:dyDescent="0.2">
      <c r="S688" s="10"/>
    </row>
    <row r="689" spans="19:19" x14ac:dyDescent="0.2">
      <c r="S689" s="10"/>
    </row>
    <row r="690" spans="19:19" x14ac:dyDescent="0.2">
      <c r="S690" s="10"/>
    </row>
    <row r="691" spans="19:19" x14ac:dyDescent="0.2">
      <c r="S691" s="10"/>
    </row>
    <row r="692" spans="19:19" x14ac:dyDescent="0.2">
      <c r="S692" s="10"/>
    </row>
    <row r="693" spans="19:19" x14ac:dyDescent="0.2">
      <c r="S693" s="10"/>
    </row>
    <row r="694" spans="19:19" x14ac:dyDescent="0.2">
      <c r="S694" s="10"/>
    </row>
    <row r="695" spans="19:19" x14ac:dyDescent="0.2">
      <c r="S695" s="10"/>
    </row>
    <row r="696" spans="19:19" x14ac:dyDescent="0.2">
      <c r="S696" s="10"/>
    </row>
    <row r="697" spans="19:19" x14ac:dyDescent="0.2">
      <c r="S697" s="10"/>
    </row>
    <row r="698" spans="19:19" x14ac:dyDescent="0.2">
      <c r="S698" s="10"/>
    </row>
    <row r="699" spans="19:19" x14ac:dyDescent="0.2">
      <c r="S699" s="10"/>
    </row>
    <row r="700" spans="19:19" x14ac:dyDescent="0.2">
      <c r="S700" s="10"/>
    </row>
    <row r="701" spans="19:19" x14ac:dyDescent="0.2">
      <c r="S701" s="10"/>
    </row>
    <row r="702" spans="19:19" x14ac:dyDescent="0.2">
      <c r="S702" s="10"/>
    </row>
    <row r="703" spans="19:19" x14ac:dyDescent="0.2">
      <c r="S703" s="10"/>
    </row>
    <row r="704" spans="19:19" x14ac:dyDescent="0.2">
      <c r="S704" s="10"/>
    </row>
    <row r="705" spans="19:19" x14ac:dyDescent="0.2">
      <c r="S705" s="10"/>
    </row>
    <row r="706" spans="19:19" x14ac:dyDescent="0.2">
      <c r="S706" s="10"/>
    </row>
    <row r="707" spans="19:19" x14ac:dyDescent="0.2">
      <c r="S707" s="10"/>
    </row>
    <row r="708" spans="19:19" x14ac:dyDescent="0.2">
      <c r="S708" s="10"/>
    </row>
    <row r="709" spans="19:19" x14ac:dyDescent="0.2">
      <c r="S709" s="10"/>
    </row>
    <row r="710" spans="19:19" x14ac:dyDescent="0.2">
      <c r="S710" s="10"/>
    </row>
    <row r="711" spans="19:19" x14ac:dyDescent="0.2">
      <c r="S711" s="10"/>
    </row>
    <row r="712" spans="19:19" x14ac:dyDescent="0.2">
      <c r="S712" s="10"/>
    </row>
    <row r="713" spans="19:19" x14ac:dyDescent="0.2">
      <c r="S713" s="10"/>
    </row>
    <row r="714" spans="19:19" x14ac:dyDescent="0.2">
      <c r="S714" s="10"/>
    </row>
    <row r="715" spans="19:19" x14ac:dyDescent="0.2">
      <c r="S715" s="10"/>
    </row>
    <row r="716" spans="19:19" x14ac:dyDescent="0.2">
      <c r="S716" s="10"/>
    </row>
    <row r="717" spans="19:19" x14ac:dyDescent="0.2">
      <c r="S717" s="10"/>
    </row>
    <row r="718" spans="19:19" x14ac:dyDescent="0.2">
      <c r="S718" s="10"/>
    </row>
    <row r="719" spans="19:19" x14ac:dyDescent="0.2">
      <c r="S719" s="10"/>
    </row>
    <row r="720" spans="19:19" x14ac:dyDescent="0.2">
      <c r="S720" s="10"/>
    </row>
    <row r="721" spans="19:19" x14ac:dyDescent="0.2">
      <c r="S721" s="10"/>
    </row>
    <row r="722" spans="19:19" x14ac:dyDescent="0.2">
      <c r="S722" s="10"/>
    </row>
    <row r="723" spans="19:19" x14ac:dyDescent="0.2">
      <c r="S723" s="10"/>
    </row>
    <row r="724" spans="19:19" x14ac:dyDescent="0.2">
      <c r="S724" s="10"/>
    </row>
    <row r="725" spans="19:19" x14ac:dyDescent="0.2">
      <c r="S725" s="10"/>
    </row>
  </sheetData>
  <mergeCells count="6">
    <mergeCell ref="E12:I12"/>
    <mergeCell ref="E13:I13"/>
    <mergeCell ref="C2:J2"/>
    <mergeCell ref="C5:I5"/>
    <mergeCell ref="E10:I10"/>
    <mergeCell ref="E11:I11"/>
  </mergeCells>
  <phoneticPr fontId="0" type="noConversion"/>
  <dataValidations count="1">
    <dataValidation type="list" allowBlank="1" showInputMessage="1" showErrorMessage="1" errorTitle="Errore" error="L'anno deve essere compreso fra il 2013 ed il 2018" sqref="D7">
      <formula1>"2013,2014,2015,2016,2017,2018"</formula1>
    </dataValidation>
  </dataValidations>
  <printOptions horizontalCentered="1"/>
  <pageMargins left="0.27559055118110237" right="0.31496062992125984" top="0.98425196850393704" bottom="0.98425196850393704" header="0.51181102362204722" footer="0.51181102362204722"/>
  <pageSetup paperSize="9" scale="97" orientation="portrait" r:id="rId1"/>
  <headerFooter alignWithMargins="0"/>
  <drawing r:id="rId2"/>
  <legacyDrawing r:id="rId3"/>
  <controls>
    <mc:AlternateContent xmlns:mc="http://schemas.openxmlformats.org/markup-compatibility/2006">
      <mc:Choice Requires="x14">
        <control shapeId="11265" r:id="rId4" name="descr">
          <controlPr defaultSize="0" print="0" autoLine="0" r:id="rId5">
            <anchor moveWithCells="1">
              <from>
                <xdr:col>2</xdr:col>
                <xdr:colOff>0</xdr:colOff>
                <xdr:row>4</xdr:row>
                <xdr:rowOff>0</xdr:rowOff>
              </from>
              <to>
                <xdr:col>9</xdr:col>
                <xdr:colOff>9525</xdr:colOff>
                <xdr:row>5</xdr:row>
                <xdr:rowOff>28575</xdr:rowOff>
              </to>
            </anchor>
          </controlPr>
        </control>
      </mc:Choice>
      <mc:Fallback>
        <control shapeId="11265" r:id="rId4" name="descr"/>
      </mc:Fallback>
    </mc:AlternateContent>
    <mc:AlternateContent xmlns:mc="http://schemas.openxmlformats.org/markup-compatibility/2006">
      <mc:Choice Requires="x14">
        <control shapeId="11266" r:id="rId6" name="Button 2">
          <controlPr defaultSize="0" print="0" autoFill="0" autoLine="0" autoPict="0" macro="[0]!scarica">
            <anchor moveWithCells="1" sizeWithCells="1">
              <from>
                <xdr:col>6</xdr:col>
                <xdr:colOff>314325</xdr:colOff>
                <xdr:row>14</xdr:row>
                <xdr:rowOff>133350</xdr:rowOff>
              </from>
              <to>
                <xdr:col>9</xdr:col>
                <xdr:colOff>304800</xdr:colOff>
                <xdr:row>17</xdr:row>
                <xdr:rowOff>76200</xdr:rowOff>
              </to>
            </anchor>
          </controlPr>
        </control>
      </mc:Choice>
    </mc:AlternateContent>
    <mc:AlternateContent xmlns:mc="http://schemas.openxmlformats.org/markup-compatibility/2006">
      <mc:Choice Requires="x14">
        <control shapeId="11267" r:id="rId7" name="Button 3">
          <controlPr defaultSize="0" print="0" autoFill="0" autoLine="0" autoPict="0" macro="[0]!controlli">
            <anchor moveWithCells="1" sizeWithCells="1">
              <from>
                <xdr:col>6</xdr:col>
                <xdr:colOff>314325</xdr:colOff>
                <xdr:row>18</xdr:row>
                <xdr:rowOff>0</xdr:rowOff>
              </from>
              <to>
                <xdr:col>9</xdr:col>
                <xdr:colOff>304800</xdr:colOff>
                <xdr:row>20</xdr:row>
                <xdr:rowOff>133350</xdr:rowOff>
              </to>
            </anchor>
          </controlPr>
        </control>
      </mc:Choice>
    </mc:AlternateContent>
    <mc:AlternateContent xmlns:mc="http://schemas.openxmlformats.org/markup-compatibility/2006">
      <mc:Choice Requires="x14">
        <control shapeId="11268" r:id="rId8" name="Button 4">
          <controlPr defaultSize="0" print="0" autoFill="0" autoLine="0" autoPict="0" macro="[0]!azzera">
            <anchor moveWithCells="1" sizeWithCells="1">
              <from>
                <xdr:col>2</xdr:col>
                <xdr:colOff>314325</xdr:colOff>
                <xdr:row>14</xdr:row>
                <xdr:rowOff>152400</xdr:rowOff>
              </from>
              <to>
                <xdr:col>6</xdr:col>
                <xdr:colOff>57150</xdr:colOff>
                <xdr:row>17</xdr:row>
                <xdr:rowOff>95250</xdr:rowOff>
              </to>
            </anchor>
          </controlPr>
        </control>
      </mc:Choice>
    </mc:AlternateContent>
    <mc:AlternateContent xmlns:mc="http://schemas.openxmlformats.org/markup-compatibility/2006">
      <mc:Choice Requires="x14">
        <control shapeId="11269" r:id="rId9" name="Button 5">
          <controlPr defaultSize="0" print="0" autoFill="0" autoLine="0" autoPict="0" macro="[0]!carica">
            <anchor moveWithCells="1" sizeWithCells="1">
              <from>
                <xdr:col>2</xdr:col>
                <xdr:colOff>342900</xdr:colOff>
                <xdr:row>18</xdr:row>
                <xdr:rowOff>0</xdr:rowOff>
              </from>
              <to>
                <xdr:col>6</xdr:col>
                <xdr:colOff>57150</xdr:colOff>
                <xdr:row>20</xdr:row>
                <xdr:rowOff>133350</xdr:rowOff>
              </to>
            </anchor>
          </controlPr>
        </control>
      </mc:Choice>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pageSetUpPr fitToPage="1"/>
  </sheetPr>
  <dimension ref="A1:AE59"/>
  <sheetViews>
    <sheetView topLeftCell="J1" zoomScaleNormal="100" zoomScaleSheetLayoutView="82" workbookViewId="0">
      <selection activeCell="K33" sqref="K33"/>
    </sheetView>
  </sheetViews>
  <sheetFormatPr defaultRowHeight="11.25" x14ac:dyDescent="0.2"/>
  <cols>
    <col min="1" max="1" width="10.42578125" style="452" customWidth="1"/>
    <col min="2" max="2" width="2.85546875" style="452" customWidth="1"/>
    <col min="3" max="3" width="13.7109375" style="452" customWidth="1"/>
    <col min="4" max="4" width="2.85546875" style="452" customWidth="1"/>
    <col min="5" max="5" width="13.7109375" style="452" customWidth="1"/>
    <col min="6" max="6" width="2.85546875" style="452" customWidth="1"/>
    <col min="7" max="7" width="13.7109375" style="452" customWidth="1"/>
    <col min="8" max="8" width="2.85546875" style="452" customWidth="1"/>
    <col min="9" max="9" width="13.7109375" style="452" customWidth="1"/>
    <col min="10" max="10" width="2.85546875" style="452" customWidth="1"/>
    <col min="11" max="11" width="13.7109375" style="452" customWidth="1"/>
    <col min="12" max="12" width="2.85546875" style="452" customWidth="1"/>
    <col min="13" max="13" width="13.7109375" style="452" customWidth="1"/>
    <col min="14" max="14" width="2.85546875" style="452" customWidth="1"/>
    <col min="15" max="15" width="13.7109375" style="452" customWidth="1"/>
    <col min="16" max="16" width="2.85546875" style="452" customWidth="1"/>
    <col min="17" max="17" width="13.7109375" style="452" customWidth="1"/>
    <col min="18" max="18" width="2.85546875" style="452" customWidth="1"/>
    <col min="19" max="19" width="13.7109375" style="452" customWidth="1"/>
    <col min="20" max="20" width="2.85546875" style="452" customWidth="1"/>
    <col min="21" max="21" width="13.7109375" style="452" customWidth="1"/>
    <col min="22" max="22" width="2.85546875" style="452" customWidth="1"/>
    <col min="23" max="23" width="13.7109375" style="452" customWidth="1"/>
    <col min="24" max="24" width="2.85546875" style="452" customWidth="1"/>
    <col min="25" max="25" width="13.7109375" style="452" customWidth="1"/>
    <col min="26" max="26" width="2.85546875" style="452" customWidth="1"/>
    <col min="27" max="27" width="13.7109375" style="452" customWidth="1"/>
    <col min="28" max="28" width="2.85546875" style="452" customWidth="1"/>
    <col min="29" max="29" width="13.7109375" style="452" customWidth="1"/>
    <col min="30" max="30" width="2.85546875" style="452" customWidth="1"/>
    <col min="31" max="31" width="13.7109375" style="452" customWidth="1"/>
    <col min="32" max="16384" width="9.140625" style="452"/>
  </cols>
  <sheetData>
    <row r="1" spans="1:31" s="713" customFormat="1" ht="12.75" x14ac:dyDescent="0.2">
      <c r="A1" s="740"/>
      <c r="B1" s="740"/>
      <c r="C1" s="740"/>
      <c r="D1" s="741"/>
      <c r="E1" s="741"/>
      <c r="F1" s="740"/>
      <c r="G1" s="740"/>
      <c r="H1" s="741"/>
      <c r="I1" s="741"/>
      <c r="J1" s="740"/>
      <c r="K1" s="740"/>
      <c r="L1" s="741"/>
      <c r="M1" s="741"/>
      <c r="N1" s="740"/>
      <c r="O1" s="740"/>
      <c r="P1" s="741"/>
      <c r="Q1" s="741"/>
      <c r="R1" s="740"/>
      <c r="S1" s="740"/>
      <c r="AE1" s="714" t="s">
        <v>4412</v>
      </c>
    </row>
    <row r="2" spans="1:31" ht="12.75" x14ac:dyDescent="0.2">
      <c r="A2" s="391" t="s">
        <v>3127</v>
      </c>
      <c r="B2" s="393" t="str">
        <f>IF(ISERROR('Foglio Informativo'!C5),"",'Foglio Informativo'!C5)</f>
        <v>Elenco delle compagnie nell'area download del sito dell'IVASS</v>
      </c>
      <c r="C2" s="393"/>
      <c r="D2" s="394"/>
      <c r="E2" s="394"/>
      <c r="F2" s="393"/>
      <c r="G2" s="393"/>
      <c r="H2" s="394"/>
      <c r="I2" s="395"/>
      <c r="J2" s="396"/>
      <c r="K2" s="396"/>
      <c r="T2" s="395"/>
      <c r="U2" s="395"/>
      <c r="AE2" s="397" t="str">
        <f>IF('Foglio Informativo'!J5 = 0,"",'Foglio Informativo'!J5)</f>
        <v/>
      </c>
    </row>
    <row r="3" spans="1:31" ht="12.75" x14ac:dyDescent="0.2">
      <c r="A3" s="398"/>
      <c r="B3" s="408" t="s">
        <v>3128</v>
      </c>
      <c r="C3" s="396"/>
      <c r="D3" s="395"/>
      <c r="E3" s="395"/>
      <c r="F3" s="396"/>
      <c r="G3" s="396"/>
      <c r="H3" s="395"/>
      <c r="I3" s="395"/>
      <c r="J3" s="396"/>
      <c r="K3" s="396"/>
      <c r="T3" s="395"/>
      <c r="U3" s="395"/>
      <c r="AE3" s="399" t="s">
        <v>3129</v>
      </c>
    </row>
    <row r="4" spans="1:31" ht="15.75" x14ac:dyDescent="0.25">
      <c r="A4" s="453"/>
      <c r="B4" s="453"/>
      <c r="C4" s="453"/>
      <c r="D4" s="454"/>
      <c r="E4" s="454"/>
      <c r="J4" s="407"/>
      <c r="K4" s="407"/>
      <c r="L4" s="455"/>
      <c r="M4" s="455"/>
      <c r="N4" s="407" t="s">
        <v>2272</v>
      </c>
      <c r="O4" s="407"/>
      <c r="P4" s="407"/>
      <c r="Q4" s="407"/>
      <c r="R4" s="407"/>
      <c r="S4" s="407"/>
      <c r="T4" s="454"/>
      <c r="U4" s="454"/>
      <c r="AB4" s="456"/>
      <c r="AC4" s="456"/>
    </row>
    <row r="5" spans="1:31" ht="15.75" x14ac:dyDescent="0.25">
      <c r="A5" s="391"/>
      <c r="B5" s="400"/>
      <c r="C5" s="400"/>
      <c r="D5" s="401"/>
      <c r="E5" s="401"/>
      <c r="J5" s="402"/>
      <c r="K5" s="402"/>
      <c r="L5" s="402"/>
      <c r="M5" s="402"/>
      <c r="N5" s="402"/>
      <c r="O5" s="402"/>
      <c r="P5" s="403" t="s">
        <v>3638</v>
      </c>
      <c r="Q5" s="575"/>
      <c r="R5" s="404"/>
      <c r="S5" s="404"/>
      <c r="T5" s="405"/>
      <c r="U5" s="405"/>
      <c r="AB5" s="406"/>
      <c r="AC5" s="406"/>
    </row>
    <row r="7" spans="1:31" ht="12.75" customHeight="1" x14ac:dyDescent="0.2">
      <c r="A7" s="457"/>
      <c r="B7" s="903" t="s">
        <v>3639</v>
      </c>
      <c r="C7" s="909"/>
      <c r="D7" s="909"/>
      <c r="E7" s="909"/>
      <c r="F7" s="909"/>
      <c r="G7" s="904"/>
      <c r="H7" s="903" t="s">
        <v>3640</v>
      </c>
      <c r="I7" s="909"/>
      <c r="J7" s="909"/>
      <c r="K7" s="909"/>
      <c r="L7" s="909"/>
      <c r="M7" s="904"/>
      <c r="N7" s="903" t="s">
        <v>3641</v>
      </c>
      <c r="O7" s="909"/>
      <c r="P7" s="909"/>
      <c r="Q7" s="909"/>
      <c r="R7" s="909"/>
      <c r="S7" s="904"/>
      <c r="T7" s="903" t="s">
        <v>3642</v>
      </c>
      <c r="U7" s="909"/>
      <c r="V7" s="909"/>
      <c r="W7" s="909"/>
      <c r="X7" s="909"/>
      <c r="Y7" s="904"/>
      <c r="Z7" s="903" t="s">
        <v>1826</v>
      </c>
      <c r="AA7" s="909"/>
      <c r="AB7" s="909"/>
      <c r="AC7" s="909"/>
      <c r="AD7" s="909"/>
      <c r="AE7" s="904"/>
    </row>
    <row r="8" spans="1:31" ht="93" customHeight="1" x14ac:dyDescent="0.2">
      <c r="A8" s="482" t="s">
        <v>3643</v>
      </c>
      <c r="B8" s="901" t="s">
        <v>1827</v>
      </c>
      <c r="C8" s="908"/>
      <c r="D8" s="901" t="s">
        <v>1828</v>
      </c>
      <c r="E8" s="908"/>
      <c r="F8" s="903" t="s">
        <v>1829</v>
      </c>
      <c r="G8" s="904"/>
      <c r="H8" s="903" t="s">
        <v>1830</v>
      </c>
      <c r="I8" s="904"/>
      <c r="J8" s="903" t="s">
        <v>4181</v>
      </c>
      <c r="K8" s="904"/>
      <c r="L8" s="903" t="s">
        <v>4182</v>
      </c>
      <c r="M8" s="904"/>
      <c r="N8" s="903" t="s">
        <v>4183</v>
      </c>
      <c r="O8" s="909"/>
      <c r="P8" s="903" t="s">
        <v>4184</v>
      </c>
      <c r="Q8" s="904"/>
      <c r="R8" s="903" t="s">
        <v>4185</v>
      </c>
      <c r="S8" s="904"/>
      <c r="T8" s="903" t="s">
        <v>3694</v>
      </c>
      <c r="U8" s="909"/>
      <c r="V8" s="903" t="s">
        <v>1518</v>
      </c>
      <c r="W8" s="904"/>
      <c r="X8" s="903" t="s">
        <v>1519</v>
      </c>
      <c r="Y8" s="904"/>
      <c r="Z8" s="903" t="s">
        <v>3730</v>
      </c>
      <c r="AA8" s="904"/>
      <c r="AB8" s="903" t="s">
        <v>3731</v>
      </c>
      <c r="AC8" s="904"/>
      <c r="AD8" s="903" t="s">
        <v>1829</v>
      </c>
      <c r="AE8" s="904"/>
    </row>
    <row r="9" spans="1:31" ht="12.75" x14ac:dyDescent="0.2">
      <c r="A9" s="467"/>
      <c r="B9" s="905" t="s">
        <v>3703</v>
      </c>
      <c r="C9" s="906"/>
      <c r="D9" s="905" t="s">
        <v>3703</v>
      </c>
      <c r="E9" s="906"/>
      <c r="F9" s="905" t="s">
        <v>3703</v>
      </c>
      <c r="G9" s="906"/>
      <c r="H9" s="905" t="s">
        <v>3703</v>
      </c>
      <c r="I9" s="906"/>
      <c r="J9" s="905" t="s">
        <v>3703</v>
      </c>
      <c r="K9" s="906"/>
      <c r="L9" s="905" t="s">
        <v>3703</v>
      </c>
      <c r="M9" s="906"/>
      <c r="N9" s="905" t="s">
        <v>3703</v>
      </c>
      <c r="O9" s="907"/>
      <c r="P9" s="905" t="s">
        <v>3703</v>
      </c>
      <c r="Q9" s="906"/>
      <c r="R9" s="910" t="s">
        <v>3703</v>
      </c>
      <c r="S9" s="906"/>
      <c r="T9" s="905" t="s">
        <v>3703</v>
      </c>
      <c r="U9" s="907"/>
      <c r="V9" s="905" t="s">
        <v>3703</v>
      </c>
      <c r="W9" s="906"/>
      <c r="X9" s="910" t="s">
        <v>3703</v>
      </c>
      <c r="Y9" s="906"/>
      <c r="Z9" s="905" t="s">
        <v>3703</v>
      </c>
      <c r="AA9" s="906"/>
      <c r="AB9" s="905" t="s">
        <v>3703</v>
      </c>
      <c r="AC9" s="906"/>
      <c r="AD9" s="910" t="s">
        <v>3703</v>
      </c>
      <c r="AE9" s="906"/>
    </row>
    <row r="10" spans="1:31" ht="12.75" x14ac:dyDescent="0.2">
      <c r="A10" s="462" t="s">
        <v>1420</v>
      </c>
      <c r="B10" s="550">
        <v>1</v>
      </c>
      <c r="C10" s="544">
        <v>0</v>
      </c>
      <c r="D10" s="551">
        <f>+B24+1</f>
        <v>16</v>
      </c>
      <c r="E10" s="544">
        <v>0</v>
      </c>
      <c r="F10" s="551">
        <f>+D24+1</f>
        <v>31</v>
      </c>
      <c r="G10" s="544">
        <v>0</v>
      </c>
      <c r="H10" s="552">
        <f>+F24+1</f>
        <v>46</v>
      </c>
      <c r="I10" s="547">
        <v>0</v>
      </c>
      <c r="J10" s="552">
        <f>+H24+1</f>
        <v>61</v>
      </c>
      <c r="K10" s="547">
        <v>0</v>
      </c>
      <c r="L10" s="552">
        <f>+J24+1</f>
        <v>76</v>
      </c>
      <c r="M10" s="547">
        <v>0</v>
      </c>
      <c r="N10" s="552">
        <f>+L24+1</f>
        <v>91</v>
      </c>
      <c r="O10" s="547">
        <v>0</v>
      </c>
      <c r="P10" s="552">
        <f>+N24+1</f>
        <v>106</v>
      </c>
      <c r="Q10" s="547">
        <v>0</v>
      </c>
      <c r="R10" s="552">
        <f>+P24+1</f>
        <v>121</v>
      </c>
      <c r="S10" s="547">
        <v>0</v>
      </c>
      <c r="T10" s="552">
        <f>+R24+1</f>
        <v>136</v>
      </c>
      <c r="U10" s="547">
        <v>0</v>
      </c>
      <c r="V10" s="552">
        <f>+T24+1</f>
        <v>151</v>
      </c>
      <c r="W10" s="547">
        <v>0</v>
      </c>
      <c r="X10" s="546">
        <f>+V24+1</f>
        <v>166</v>
      </c>
      <c r="Y10" s="547">
        <v>0</v>
      </c>
      <c r="Z10" s="546">
        <f>+X24+1</f>
        <v>181</v>
      </c>
      <c r="AA10" s="547">
        <v>0</v>
      </c>
      <c r="AB10" s="546">
        <f>+Z24+1</f>
        <v>196</v>
      </c>
      <c r="AC10" s="547">
        <v>0</v>
      </c>
      <c r="AD10" s="546">
        <f>+AB24+1</f>
        <v>211</v>
      </c>
      <c r="AE10" s="547">
        <v>0</v>
      </c>
    </row>
    <row r="11" spans="1:31" ht="12.75" x14ac:dyDescent="0.2">
      <c r="A11" s="462" t="s">
        <v>1421</v>
      </c>
      <c r="B11" s="463">
        <f t="shared" ref="B11:B24" si="0">+B10+1</f>
        <v>2</v>
      </c>
      <c r="C11" s="493">
        <v>0</v>
      </c>
      <c r="D11" s="463">
        <f t="shared" ref="D11:D24" si="1">+D10+1</f>
        <v>17</v>
      </c>
      <c r="E11" s="493">
        <v>0</v>
      </c>
      <c r="F11" s="463">
        <f t="shared" ref="F11:F24" si="2">+F10+1</f>
        <v>32</v>
      </c>
      <c r="G11" s="493">
        <v>0</v>
      </c>
      <c r="H11" s="464">
        <f t="shared" ref="H11:H24" si="3">+H10+1</f>
        <v>47</v>
      </c>
      <c r="I11" s="511">
        <v>0</v>
      </c>
      <c r="J11" s="464">
        <f t="shared" ref="J11:J24" si="4">+J10+1</f>
        <v>62</v>
      </c>
      <c r="K11" s="499">
        <v>0</v>
      </c>
      <c r="L11" s="464">
        <f t="shared" ref="L11:L24" si="5">+L10+1</f>
        <v>77</v>
      </c>
      <c r="M11" s="499">
        <v>0</v>
      </c>
      <c r="N11" s="464">
        <f t="shared" ref="N11:N24" si="6">+N10+1</f>
        <v>92</v>
      </c>
      <c r="O11" s="499">
        <v>0</v>
      </c>
      <c r="P11" s="464">
        <f t="shared" ref="P11:P24" si="7">+P10+1</f>
        <v>107</v>
      </c>
      <c r="Q11" s="492">
        <v>0</v>
      </c>
      <c r="R11" s="464">
        <f t="shared" ref="R11:R24" si="8">+R10+1</f>
        <v>122</v>
      </c>
      <c r="S11" s="499">
        <v>0</v>
      </c>
      <c r="T11" s="464">
        <f t="shared" ref="T11:T24" si="9">+T10+1</f>
        <v>137</v>
      </c>
      <c r="U11" s="499">
        <v>0</v>
      </c>
      <c r="V11" s="464">
        <f t="shared" ref="V11:V24" si="10">+V10+1</f>
        <v>152</v>
      </c>
      <c r="W11" s="517">
        <v>0</v>
      </c>
      <c r="X11" s="464">
        <f t="shared" ref="X11:X24" si="11">+X10+1</f>
        <v>167</v>
      </c>
      <c r="Y11" s="499">
        <v>0</v>
      </c>
      <c r="Z11" s="464">
        <f t="shared" ref="Z11:Z24" si="12">+Z10+1</f>
        <v>182</v>
      </c>
      <c r="AA11" s="492">
        <v>0</v>
      </c>
      <c r="AB11" s="464">
        <f t="shared" ref="AB11:AB24" si="13">+AB10+1</f>
        <v>197</v>
      </c>
      <c r="AC11" s="492">
        <v>0</v>
      </c>
      <c r="AD11" s="464">
        <f t="shared" ref="AD11:AD24" si="14">+AD10+1</f>
        <v>212</v>
      </c>
      <c r="AE11" s="492">
        <v>0</v>
      </c>
    </row>
    <row r="12" spans="1:31" ht="12.75" x14ac:dyDescent="0.2">
      <c r="A12" s="462" t="s">
        <v>1422</v>
      </c>
      <c r="B12" s="463">
        <f t="shared" si="0"/>
        <v>3</v>
      </c>
      <c r="C12" s="493">
        <v>0</v>
      </c>
      <c r="D12" s="463">
        <f t="shared" si="1"/>
        <v>18</v>
      </c>
      <c r="E12" s="493">
        <v>0</v>
      </c>
      <c r="F12" s="463">
        <f t="shared" si="2"/>
        <v>33</v>
      </c>
      <c r="G12" s="493">
        <v>0</v>
      </c>
      <c r="H12" s="464">
        <f t="shared" si="3"/>
        <v>48</v>
      </c>
      <c r="I12" s="511">
        <v>0</v>
      </c>
      <c r="J12" s="464">
        <f t="shared" si="4"/>
        <v>63</v>
      </c>
      <c r="K12" s="499">
        <v>0</v>
      </c>
      <c r="L12" s="464">
        <f t="shared" si="5"/>
        <v>78</v>
      </c>
      <c r="M12" s="499">
        <v>0</v>
      </c>
      <c r="N12" s="464">
        <f t="shared" si="6"/>
        <v>93</v>
      </c>
      <c r="O12" s="499">
        <v>0</v>
      </c>
      <c r="P12" s="464">
        <f t="shared" si="7"/>
        <v>108</v>
      </c>
      <c r="Q12" s="492">
        <v>0</v>
      </c>
      <c r="R12" s="464">
        <f t="shared" si="8"/>
        <v>123</v>
      </c>
      <c r="S12" s="499">
        <v>0</v>
      </c>
      <c r="T12" s="464">
        <f t="shared" si="9"/>
        <v>138</v>
      </c>
      <c r="U12" s="499">
        <v>0</v>
      </c>
      <c r="V12" s="464">
        <f t="shared" si="10"/>
        <v>153</v>
      </c>
      <c r="W12" s="492">
        <v>0</v>
      </c>
      <c r="X12" s="464">
        <f t="shared" si="11"/>
        <v>168</v>
      </c>
      <c r="Y12" s="499">
        <v>0</v>
      </c>
      <c r="Z12" s="464">
        <f t="shared" si="12"/>
        <v>183</v>
      </c>
      <c r="AA12" s="492">
        <v>0</v>
      </c>
      <c r="AB12" s="464">
        <f t="shared" si="13"/>
        <v>198</v>
      </c>
      <c r="AC12" s="492">
        <v>0</v>
      </c>
      <c r="AD12" s="464">
        <f t="shared" si="14"/>
        <v>213</v>
      </c>
      <c r="AE12" s="492">
        <v>0</v>
      </c>
    </row>
    <row r="13" spans="1:31" ht="12.75" x14ac:dyDescent="0.2">
      <c r="A13" s="462" t="s">
        <v>1423</v>
      </c>
      <c r="B13" s="463">
        <f t="shared" si="0"/>
        <v>4</v>
      </c>
      <c r="C13" s="493">
        <v>0</v>
      </c>
      <c r="D13" s="463">
        <f t="shared" si="1"/>
        <v>19</v>
      </c>
      <c r="E13" s="493">
        <v>0</v>
      </c>
      <c r="F13" s="463">
        <f t="shared" si="2"/>
        <v>34</v>
      </c>
      <c r="G13" s="493">
        <v>0</v>
      </c>
      <c r="H13" s="464">
        <f t="shared" si="3"/>
        <v>49</v>
      </c>
      <c r="I13" s="511">
        <v>0</v>
      </c>
      <c r="J13" s="464">
        <f t="shared" si="4"/>
        <v>64</v>
      </c>
      <c r="K13" s="499">
        <v>0</v>
      </c>
      <c r="L13" s="464">
        <f t="shared" si="5"/>
        <v>79</v>
      </c>
      <c r="M13" s="499">
        <v>0</v>
      </c>
      <c r="N13" s="464">
        <f t="shared" si="6"/>
        <v>94</v>
      </c>
      <c r="O13" s="499">
        <v>0</v>
      </c>
      <c r="P13" s="464">
        <f t="shared" si="7"/>
        <v>109</v>
      </c>
      <c r="Q13" s="492">
        <v>0</v>
      </c>
      <c r="R13" s="464">
        <f t="shared" si="8"/>
        <v>124</v>
      </c>
      <c r="S13" s="499">
        <v>0</v>
      </c>
      <c r="T13" s="464">
        <f t="shared" si="9"/>
        <v>139</v>
      </c>
      <c r="U13" s="499">
        <v>0</v>
      </c>
      <c r="V13" s="464">
        <f t="shared" si="10"/>
        <v>154</v>
      </c>
      <c r="W13" s="492">
        <v>0</v>
      </c>
      <c r="X13" s="464">
        <f t="shared" si="11"/>
        <v>169</v>
      </c>
      <c r="Y13" s="499">
        <v>0</v>
      </c>
      <c r="Z13" s="464">
        <f t="shared" si="12"/>
        <v>184</v>
      </c>
      <c r="AA13" s="492">
        <v>0</v>
      </c>
      <c r="AB13" s="464">
        <f t="shared" si="13"/>
        <v>199</v>
      </c>
      <c r="AC13" s="492">
        <v>0</v>
      </c>
      <c r="AD13" s="464">
        <f t="shared" si="14"/>
        <v>214</v>
      </c>
      <c r="AE13" s="492">
        <v>0</v>
      </c>
    </row>
    <row r="14" spans="1:31" ht="12.75" x14ac:dyDescent="0.2">
      <c r="A14" s="462" t="s">
        <v>1424</v>
      </c>
      <c r="B14" s="463">
        <f t="shared" si="0"/>
        <v>5</v>
      </c>
      <c r="C14" s="493">
        <v>0</v>
      </c>
      <c r="D14" s="463">
        <f t="shared" si="1"/>
        <v>20</v>
      </c>
      <c r="E14" s="493">
        <v>0</v>
      </c>
      <c r="F14" s="463">
        <f t="shared" si="2"/>
        <v>35</v>
      </c>
      <c r="G14" s="493">
        <v>0</v>
      </c>
      <c r="H14" s="464">
        <f t="shared" si="3"/>
        <v>50</v>
      </c>
      <c r="I14" s="511">
        <v>0</v>
      </c>
      <c r="J14" s="464">
        <f t="shared" si="4"/>
        <v>65</v>
      </c>
      <c r="K14" s="499">
        <v>0</v>
      </c>
      <c r="L14" s="464">
        <f t="shared" si="5"/>
        <v>80</v>
      </c>
      <c r="M14" s="499">
        <v>0</v>
      </c>
      <c r="N14" s="464">
        <f t="shared" si="6"/>
        <v>95</v>
      </c>
      <c r="O14" s="499">
        <v>0</v>
      </c>
      <c r="P14" s="464">
        <f t="shared" si="7"/>
        <v>110</v>
      </c>
      <c r="Q14" s="492">
        <v>0</v>
      </c>
      <c r="R14" s="464">
        <f t="shared" si="8"/>
        <v>125</v>
      </c>
      <c r="S14" s="499">
        <v>0</v>
      </c>
      <c r="T14" s="464">
        <f t="shared" si="9"/>
        <v>140</v>
      </c>
      <c r="U14" s="499">
        <v>0</v>
      </c>
      <c r="V14" s="464">
        <f t="shared" si="10"/>
        <v>155</v>
      </c>
      <c r="W14" s="492">
        <v>0</v>
      </c>
      <c r="X14" s="464">
        <f t="shared" si="11"/>
        <v>170</v>
      </c>
      <c r="Y14" s="499">
        <v>0</v>
      </c>
      <c r="Z14" s="464">
        <f t="shared" si="12"/>
        <v>185</v>
      </c>
      <c r="AA14" s="492">
        <v>0</v>
      </c>
      <c r="AB14" s="464">
        <f t="shared" si="13"/>
        <v>200</v>
      </c>
      <c r="AC14" s="492">
        <v>0</v>
      </c>
      <c r="AD14" s="464">
        <f t="shared" si="14"/>
        <v>215</v>
      </c>
      <c r="AE14" s="492">
        <v>0</v>
      </c>
    </row>
    <row r="15" spans="1:31" ht="12.75" x14ac:dyDescent="0.2">
      <c r="A15" s="462" t="s">
        <v>1425</v>
      </c>
      <c r="B15" s="463">
        <f t="shared" si="0"/>
        <v>6</v>
      </c>
      <c r="C15" s="493">
        <v>0</v>
      </c>
      <c r="D15" s="463">
        <f t="shared" si="1"/>
        <v>21</v>
      </c>
      <c r="E15" s="493">
        <v>0</v>
      </c>
      <c r="F15" s="463">
        <f t="shared" si="2"/>
        <v>36</v>
      </c>
      <c r="G15" s="493">
        <v>0</v>
      </c>
      <c r="H15" s="464">
        <f t="shared" si="3"/>
        <v>51</v>
      </c>
      <c r="I15" s="511">
        <v>0</v>
      </c>
      <c r="J15" s="464">
        <f t="shared" si="4"/>
        <v>66</v>
      </c>
      <c r="K15" s="499">
        <v>0</v>
      </c>
      <c r="L15" s="464">
        <f t="shared" si="5"/>
        <v>81</v>
      </c>
      <c r="M15" s="499">
        <v>0</v>
      </c>
      <c r="N15" s="464">
        <f t="shared" si="6"/>
        <v>96</v>
      </c>
      <c r="O15" s="499">
        <v>0</v>
      </c>
      <c r="P15" s="464">
        <f t="shared" si="7"/>
        <v>111</v>
      </c>
      <c r="Q15" s="492">
        <v>0</v>
      </c>
      <c r="R15" s="464">
        <f t="shared" si="8"/>
        <v>126</v>
      </c>
      <c r="S15" s="499">
        <v>0</v>
      </c>
      <c r="T15" s="464">
        <f t="shared" si="9"/>
        <v>141</v>
      </c>
      <c r="U15" s="499">
        <v>0</v>
      </c>
      <c r="V15" s="464">
        <f t="shared" si="10"/>
        <v>156</v>
      </c>
      <c r="W15" s="492">
        <v>0</v>
      </c>
      <c r="X15" s="464">
        <f t="shared" si="11"/>
        <v>171</v>
      </c>
      <c r="Y15" s="499">
        <v>0</v>
      </c>
      <c r="Z15" s="464">
        <f t="shared" si="12"/>
        <v>186</v>
      </c>
      <c r="AA15" s="492">
        <v>0</v>
      </c>
      <c r="AB15" s="464">
        <f t="shared" si="13"/>
        <v>201</v>
      </c>
      <c r="AC15" s="492">
        <v>0</v>
      </c>
      <c r="AD15" s="464">
        <f t="shared" si="14"/>
        <v>216</v>
      </c>
      <c r="AE15" s="492">
        <v>0</v>
      </c>
    </row>
    <row r="16" spans="1:31" ht="12.75" x14ac:dyDescent="0.2">
      <c r="A16" s="462" t="s">
        <v>1426</v>
      </c>
      <c r="B16" s="463">
        <f t="shared" si="0"/>
        <v>7</v>
      </c>
      <c r="C16" s="493">
        <v>0</v>
      </c>
      <c r="D16" s="463">
        <f t="shared" si="1"/>
        <v>22</v>
      </c>
      <c r="E16" s="493">
        <v>0</v>
      </c>
      <c r="F16" s="463">
        <f t="shared" si="2"/>
        <v>37</v>
      </c>
      <c r="G16" s="493">
        <v>0</v>
      </c>
      <c r="H16" s="464">
        <f t="shared" si="3"/>
        <v>52</v>
      </c>
      <c r="I16" s="511">
        <v>0</v>
      </c>
      <c r="J16" s="464">
        <f t="shared" si="4"/>
        <v>67</v>
      </c>
      <c r="K16" s="499">
        <v>0</v>
      </c>
      <c r="L16" s="464">
        <f t="shared" si="5"/>
        <v>82</v>
      </c>
      <c r="M16" s="499">
        <v>0</v>
      </c>
      <c r="N16" s="464">
        <f t="shared" si="6"/>
        <v>97</v>
      </c>
      <c r="O16" s="499">
        <v>0</v>
      </c>
      <c r="P16" s="464">
        <f t="shared" si="7"/>
        <v>112</v>
      </c>
      <c r="Q16" s="492">
        <v>0</v>
      </c>
      <c r="R16" s="464">
        <f t="shared" si="8"/>
        <v>127</v>
      </c>
      <c r="S16" s="499">
        <v>0</v>
      </c>
      <c r="T16" s="464">
        <f t="shared" si="9"/>
        <v>142</v>
      </c>
      <c r="U16" s="499">
        <v>0</v>
      </c>
      <c r="V16" s="464">
        <f t="shared" si="10"/>
        <v>157</v>
      </c>
      <c r="W16" s="492">
        <v>0</v>
      </c>
      <c r="X16" s="464">
        <f t="shared" si="11"/>
        <v>172</v>
      </c>
      <c r="Y16" s="499">
        <v>0</v>
      </c>
      <c r="Z16" s="464">
        <f t="shared" si="12"/>
        <v>187</v>
      </c>
      <c r="AA16" s="492">
        <v>0</v>
      </c>
      <c r="AB16" s="464">
        <f t="shared" si="13"/>
        <v>202</v>
      </c>
      <c r="AC16" s="492">
        <v>0</v>
      </c>
      <c r="AD16" s="464">
        <f t="shared" si="14"/>
        <v>217</v>
      </c>
      <c r="AE16" s="492">
        <v>0</v>
      </c>
    </row>
    <row r="17" spans="1:31" ht="12.75" x14ac:dyDescent="0.2">
      <c r="A17" s="462" t="s">
        <v>1427</v>
      </c>
      <c r="B17" s="463">
        <f t="shared" si="0"/>
        <v>8</v>
      </c>
      <c r="C17" s="493">
        <v>0</v>
      </c>
      <c r="D17" s="463">
        <f t="shared" si="1"/>
        <v>23</v>
      </c>
      <c r="E17" s="493">
        <v>0</v>
      </c>
      <c r="F17" s="463">
        <f t="shared" si="2"/>
        <v>38</v>
      </c>
      <c r="G17" s="493">
        <v>0</v>
      </c>
      <c r="H17" s="464">
        <f t="shared" si="3"/>
        <v>53</v>
      </c>
      <c r="I17" s="511">
        <v>0</v>
      </c>
      <c r="J17" s="464">
        <f t="shared" si="4"/>
        <v>68</v>
      </c>
      <c r="K17" s="499">
        <v>0</v>
      </c>
      <c r="L17" s="464">
        <f t="shared" si="5"/>
        <v>83</v>
      </c>
      <c r="M17" s="499">
        <v>0</v>
      </c>
      <c r="N17" s="464">
        <f t="shared" si="6"/>
        <v>98</v>
      </c>
      <c r="O17" s="499">
        <v>0</v>
      </c>
      <c r="P17" s="464">
        <f t="shared" si="7"/>
        <v>113</v>
      </c>
      <c r="Q17" s="492">
        <v>0</v>
      </c>
      <c r="R17" s="464">
        <f t="shared" si="8"/>
        <v>128</v>
      </c>
      <c r="S17" s="499">
        <v>0</v>
      </c>
      <c r="T17" s="464">
        <f t="shared" si="9"/>
        <v>143</v>
      </c>
      <c r="U17" s="499">
        <v>0</v>
      </c>
      <c r="V17" s="464">
        <f t="shared" si="10"/>
        <v>158</v>
      </c>
      <c r="W17" s="492">
        <v>0</v>
      </c>
      <c r="X17" s="464">
        <f t="shared" si="11"/>
        <v>173</v>
      </c>
      <c r="Y17" s="499">
        <v>0</v>
      </c>
      <c r="Z17" s="464">
        <f t="shared" si="12"/>
        <v>188</v>
      </c>
      <c r="AA17" s="492">
        <v>0</v>
      </c>
      <c r="AB17" s="464">
        <f t="shared" si="13"/>
        <v>203</v>
      </c>
      <c r="AC17" s="492">
        <v>0</v>
      </c>
      <c r="AD17" s="464">
        <f t="shared" si="14"/>
        <v>218</v>
      </c>
      <c r="AE17" s="492">
        <v>0</v>
      </c>
    </row>
    <row r="18" spans="1:31" ht="12.75" x14ac:dyDescent="0.2">
      <c r="A18" s="462" t="s">
        <v>1428</v>
      </c>
      <c r="B18" s="463">
        <f t="shared" si="0"/>
        <v>9</v>
      </c>
      <c r="C18" s="493">
        <v>0</v>
      </c>
      <c r="D18" s="463">
        <f t="shared" si="1"/>
        <v>24</v>
      </c>
      <c r="E18" s="493">
        <v>0</v>
      </c>
      <c r="F18" s="463">
        <f t="shared" si="2"/>
        <v>39</v>
      </c>
      <c r="G18" s="493">
        <v>0</v>
      </c>
      <c r="H18" s="464">
        <f t="shared" si="3"/>
        <v>54</v>
      </c>
      <c r="I18" s="511">
        <v>0</v>
      </c>
      <c r="J18" s="464">
        <f t="shared" si="4"/>
        <v>69</v>
      </c>
      <c r="K18" s="499">
        <v>0</v>
      </c>
      <c r="L18" s="464">
        <f t="shared" si="5"/>
        <v>84</v>
      </c>
      <c r="M18" s="499">
        <v>0</v>
      </c>
      <c r="N18" s="464">
        <f t="shared" si="6"/>
        <v>99</v>
      </c>
      <c r="O18" s="499">
        <v>0</v>
      </c>
      <c r="P18" s="464">
        <f t="shared" si="7"/>
        <v>114</v>
      </c>
      <c r="Q18" s="492">
        <v>0</v>
      </c>
      <c r="R18" s="464">
        <f t="shared" si="8"/>
        <v>129</v>
      </c>
      <c r="S18" s="499">
        <v>0</v>
      </c>
      <c r="T18" s="464">
        <f t="shared" si="9"/>
        <v>144</v>
      </c>
      <c r="U18" s="499">
        <v>0</v>
      </c>
      <c r="V18" s="464">
        <f t="shared" si="10"/>
        <v>159</v>
      </c>
      <c r="W18" s="492">
        <v>0</v>
      </c>
      <c r="X18" s="464">
        <f t="shared" si="11"/>
        <v>174</v>
      </c>
      <c r="Y18" s="499">
        <v>0</v>
      </c>
      <c r="Z18" s="464">
        <f t="shared" si="12"/>
        <v>189</v>
      </c>
      <c r="AA18" s="492">
        <v>0</v>
      </c>
      <c r="AB18" s="464">
        <f t="shared" si="13"/>
        <v>204</v>
      </c>
      <c r="AC18" s="492">
        <v>0</v>
      </c>
      <c r="AD18" s="464">
        <f t="shared" si="14"/>
        <v>219</v>
      </c>
      <c r="AE18" s="492">
        <v>0</v>
      </c>
    </row>
    <row r="19" spans="1:31" ht="12.75" x14ac:dyDescent="0.2">
      <c r="A19" s="462" t="s">
        <v>1429</v>
      </c>
      <c r="B19" s="463">
        <f t="shared" si="0"/>
        <v>10</v>
      </c>
      <c r="C19" s="493">
        <v>0</v>
      </c>
      <c r="D19" s="463">
        <f t="shared" si="1"/>
        <v>25</v>
      </c>
      <c r="E19" s="493">
        <v>0</v>
      </c>
      <c r="F19" s="463">
        <f t="shared" si="2"/>
        <v>40</v>
      </c>
      <c r="G19" s="493">
        <v>0</v>
      </c>
      <c r="H19" s="464">
        <f t="shared" si="3"/>
        <v>55</v>
      </c>
      <c r="I19" s="511">
        <v>0</v>
      </c>
      <c r="J19" s="464">
        <f t="shared" si="4"/>
        <v>70</v>
      </c>
      <c r="K19" s="499">
        <v>0</v>
      </c>
      <c r="L19" s="464">
        <f t="shared" si="5"/>
        <v>85</v>
      </c>
      <c r="M19" s="499">
        <v>0</v>
      </c>
      <c r="N19" s="464">
        <f t="shared" si="6"/>
        <v>100</v>
      </c>
      <c r="O19" s="499">
        <v>0</v>
      </c>
      <c r="P19" s="464">
        <f t="shared" si="7"/>
        <v>115</v>
      </c>
      <c r="Q19" s="492">
        <v>0</v>
      </c>
      <c r="R19" s="464">
        <f t="shared" si="8"/>
        <v>130</v>
      </c>
      <c r="S19" s="499">
        <v>0</v>
      </c>
      <c r="T19" s="464">
        <f t="shared" si="9"/>
        <v>145</v>
      </c>
      <c r="U19" s="499">
        <v>0</v>
      </c>
      <c r="V19" s="464">
        <f t="shared" si="10"/>
        <v>160</v>
      </c>
      <c r="W19" s="492">
        <v>0</v>
      </c>
      <c r="X19" s="464">
        <f t="shared" si="11"/>
        <v>175</v>
      </c>
      <c r="Y19" s="499">
        <v>0</v>
      </c>
      <c r="Z19" s="464">
        <f t="shared" si="12"/>
        <v>190</v>
      </c>
      <c r="AA19" s="492">
        <v>0</v>
      </c>
      <c r="AB19" s="464">
        <f t="shared" si="13"/>
        <v>205</v>
      </c>
      <c r="AC19" s="492">
        <v>0</v>
      </c>
      <c r="AD19" s="464">
        <f t="shared" si="14"/>
        <v>220</v>
      </c>
      <c r="AE19" s="492">
        <v>0</v>
      </c>
    </row>
    <row r="20" spans="1:31" ht="12.75" x14ac:dyDescent="0.2">
      <c r="A20" s="462" t="s">
        <v>1430</v>
      </c>
      <c r="B20" s="463">
        <f t="shared" si="0"/>
        <v>11</v>
      </c>
      <c r="C20" s="493">
        <v>0</v>
      </c>
      <c r="D20" s="463">
        <f t="shared" si="1"/>
        <v>26</v>
      </c>
      <c r="E20" s="493">
        <v>0</v>
      </c>
      <c r="F20" s="463">
        <f t="shared" si="2"/>
        <v>41</v>
      </c>
      <c r="G20" s="493">
        <v>0</v>
      </c>
      <c r="H20" s="463">
        <f t="shared" si="3"/>
        <v>56</v>
      </c>
      <c r="I20" s="512">
        <v>0</v>
      </c>
      <c r="J20" s="463">
        <f t="shared" si="4"/>
        <v>71</v>
      </c>
      <c r="K20" s="500">
        <v>0</v>
      </c>
      <c r="L20" s="463">
        <f t="shared" si="5"/>
        <v>86</v>
      </c>
      <c r="M20" s="500">
        <v>0</v>
      </c>
      <c r="N20" s="463">
        <f t="shared" si="6"/>
        <v>101</v>
      </c>
      <c r="O20" s="500">
        <v>0</v>
      </c>
      <c r="P20" s="463">
        <f t="shared" si="7"/>
        <v>116</v>
      </c>
      <c r="Q20" s="493">
        <v>0</v>
      </c>
      <c r="R20" s="463">
        <f t="shared" si="8"/>
        <v>131</v>
      </c>
      <c r="S20" s="500">
        <v>0</v>
      </c>
      <c r="T20" s="463">
        <f t="shared" si="9"/>
        <v>146</v>
      </c>
      <c r="U20" s="500">
        <v>0</v>
      </c>
      <c r="V20" s="463">
        <f t="shared" si="10"/>
        <v>161</v>
      </c>
      <c r="W20" s="493">
        <v>0</v>
      </c>
      <c r="X20" s="463">
        <f t="shared" si="11"/>
        <v>176</v>
      </c>
      <c r="Y20" s="500">
        <v>0</v>
      </c>
      <c r="Z20" s="463">
        <f t="shared" si="12"/>
        <v>191</v>
      </c>
      <c r="AA20" s="493">
        <v>0</v>
      </c>
      <c r="AB20" s="463">
        <f t="shared" si="13"/>
        <v>206</v>
      </c>
      <c r="AC20" s="493">
        <v>0</v>
      </c>
      <c r="AD20" s="463">
        <f t="shared" si="14"/>
        <v>221</v>
      </c>
      <c r="AE20" s="493">
        <v>0</v>
      </c>
    </row>
    <row r="21" spans="1:31" ht="12.75" x14ac:dyDescent="0.2">
      <c r="A21" s="467" t="s">
        <v>1431</v>
      </c>
      <c r="B21" s="468">
        <f t="shared" si="0"/>
        <v>12</v>
      </c>
      <c r="C21" s="494">
        <v>0</v>
      </c>
      <c r="D21" s="468">
        <f t="shared" si="1"/>
        <v>27</v>
      </c>
      <c r="E21" s="497">
        <v>0</v>
      </c>
      <c r="F21" s="468">
        <f t="shared" si="2"/>
        <v>42</v>
      </c>
      <c r="G21" s="497">
        <v>0</v>
      </c>
      <c r="H21" s="468">
        <f t="shared" si="3"/>
        <v>57</v>
      </c>
      <c r="I21" s="504">
        <v>0</v>
      </c>
      <c r="J21" s="468">
        <f t="shared" si="4"/>
        <v>72</v>
      </c>
      <c r="K21" s="501">
        <v>0</v>
      </c>
      <c r="L21" s="468">
        <f t="shared" si="5"/>
        <v>87</v>
      </c>
      <c r="M21" s="501">
        <v>0</v>
      </c>
      <c r="N21" s="468">
        <f t="shared" si="6"/>
        <v>102</v>
      </c>
      <c r="O21" s="501">
        <v>0</v>
      </c>
      <c r="P21" s="468">
        <f t="shared" si="7"/>
        <v>117</v>
      </c>
      <c r="Q21" s="497">
        <v>0</v>
      </c>
      <c r="R21" s="468">
        <f t="shared" si="8"/>
        <v>132</v>
      </c>
      <c r="S21" s="501">
        <v>0</v>
      </c>
      <c r="T21" s="468">
        <f t="shared" si="9"/>
        <v>147</v>
      </c>
      <c r="U21" s="501">
        <v>0</v>
      </c>
      <c r="V21" s="468">
        <f t="shared" si="10"/>
        <v>162</v>
      </c>
      <c r="W21" s="497">
        <v>0</v>
      </c>
      <c r="X21" s="468">
        <f t="shared" si="11"/>
        <v>177</v>
      </c>
      <c r="Y21" s="501">
        <v>0</v>
      </c>
      <c r="Z21" s="468">
        <f t="shared" si="12"/>
        <v>192</v>
      </c>
      <c r="AA21" s="497">
        <v>0</v>
      </c>
      <c r="AB21" s="468">
        <f t="shared" si="13"/>
        <v>207</v>
      </c>
      <c r="AC21" s="497">
        <v>0</v>
      </c>
      <c r="AD21" s="468">
        <f t="shared" si="14"/>
        <v>222</v>
      </c>
      <c r="AE21" s="497">
        <v>0</v>
      </c>
    </row>
    <row r="22" spans="1:31" ht="12.75" x14ac:dyDescent="0.2">
      <c r="A22" s="470" t="s">
        <v>1432</v>
      </c>
      <c r="B22" s="548">
        <f t="shared" si="0"/>
        <v>13</v>
      </c>
      <c r="C22" s="509">
        <f>SUM(C10:C21)</f>
        <v>0</v>
      </c>
      <c r="D22" s="471">
        <f t="shared" si="1"/>
        <v>28</v>
      </c>
      <c r="E22" s="498">
        <f>SUM(E10:E21)</f>
        <v>0</v>
      </c>
      <c r="F22" s="472">
        <f t="shared" si="2"/>
        <v>43</v>
      </c>
      <c r="G22" s="498">
        <f>SUM(G10:G21)</f>
        <v>0</v>
      </c>
      <c r="H22" s="472">
        <f t="shared" si="3"/>
        <v>58</v>
      </c>
      <c r="I22" s="498">
        <f>SUM(I10:I21)</f>
        <v>0</v>
      </c>
      <c r="J22" s="472">
        <f t="shared" si="4"/>
        <v>73</v>
      </c>
      <c r="K22" s="498">
        <f>SUM(K10:K21)</f>
        <v>0</v>
      </c>
      <c r="L22" s="472">
        <f t="shared" si="5"/>
        <v>88</v>
      </c>
      <c r="M22" s="498">
        <f>SUM(M10:M21)</f>
        <v>0</v>
      </c>
      <c r="N22" s="472">
        <f t="shared" si="6"/>
        <v>103</v>
      </c>
      <c r="O22" s="498">
        <f>SUM(O10:O21)</f>
        <v>0</v>
      </c>
      <c r="P22" s="472">
        <f t="shared" si="7"/>
        <v>118</v>
      </c>
      <c r="Q22" s="498">
        <f>SUM(Q10:Q21)</f>
        <v>0</v>
      </c>
      <c r="R22" s="472">
        <f t="shared" si="8"/>
        <v>133</v>
      </c>
      <c r="S22" s="498">
        <f>SUM(S10:S21)</f>
        <v>0</v>
      </c>
      <c r="T22" s="472">
        <f t="shared" si="9"/>
        <v>148</v>
      </c>
      <c r="U22" s="498">
        <f>SUM(U10:U21)</f>
        <v>0</v>
      </c>
      <c r="V22" s="472">
        <f t="shared" si="10"/>
        <v>163</v>
      </c>
      <c r="W22" s="498">
        <f>SUM(W10:W21)</f>
        <v>0</v>
      </c>
      <c r="X22" s="472">
        <f t="shared" si="11"/>
        <v>178</v>
      </c>
      <c r="Y22" s="498">
        <f>SUM(Y10:Y21)</f>
        <v>0</v>
      </c>
      <c r="Z22" s="472">
        <f t="shared" si="12"/>
        <v>193</v>
      </c>
      <c r="AA22" s="498">
        <f>SUM(AA10:AA21)</f>
        <v>0</v>
      </c>
      <c r="AB22" s="472">
        <f t="shared" si="13"/>
        <v>208</v>
      </c>
      <c r="AC22" s="498">
        <f>SUM(AC10:AC21)</f>
        <v>0</v>
      </c>
      <c r="AD22" s="472">
        <f t="shared" si="14"/>
        <v>223</v>
      </c>
      <c r="AE22" s="498">
        <f>SUM(AE10:AE21)</f>
        <v>0</v>
      </c>
    </row>
    <row r="23" spans="1:31" ht="12.75" x14ac:dyDescent="0.2">
      <c r="A23" s="470" t="s">
        <v>1433</v>
      </c>
      <c r="B23" s="549">
        <f t="shared" si="0"/>
        <v>14</v>
      </c>
      <c r="C23" s="510">
        <v>0</v>
      </c>
      <c r="D23" s="474">
        <f t="shared" si="1"/>
        <v>29</v>
      </c>
      <c r="E23" s="496">
        <v>0</v>
      </c>
      <c r="F23" s="475">
        <f t="shared" si="2"/>
        <v>44</v>
      </c>
      <c r="G23" s="496">
        <v>0</v>
      </c>
      <c r="H23" s="475">
        <f t="shared" si="3"/>
        <v>59</v>
      </c>
      <c r="I23" s="513">
        <v>0</v>
      </c>
      <c r="J23" s="475">
        <f t="shared" si="4"/>
        <v>74</v>
      </c>
      <c r="K23" s="503">
        <v>0</v>
      </c>
      <c r="L23" s="475">
        <f t="shared" si="5"/>
        <v>89</v>
      </c>
      <c r="M23" s="503">
        <v>0</v>
      </c>
      <c r="N23" s="475">
        <f t="shared" si="6"/>
        <v>104</v>
      </c>
      <c r="O23" s="503">
        <v>0</v>
      </c>
      <c r="P23" s="475">
        <f t="shared" si="7"/>
        <v>119</v>
      </c>
      <c r="Q23" s="496">
        <v>0</v>
      </c>
      <c r="R23" s="475">
        <f t="shared" si="8"/>
        <v>134</v>
      </c>
      <c r="S23" s="503">
        <v>0</v>
      </c>
      <c r="T23" s="475">
        <f t="shared" si="9"/>
        <v>149</v>
      </c>
      <c r="U23" s="503">
        <v>0</v>
      </c>
      <c r="V23" s="475">
        <f t="shared" si="10"/>
        <v>164</v>
      </c>
      <c r="W23" s="496">
        <v>0</v>
      </c>
      <c r="X23" s="475">
        <f t="shared" si="11"/>
        <v>179</v>
      </c>
      <c r="Y23" s="503">
        <v>0</v>
      </c>
      <c r="Z23" s="475">
        <f t="shared" si="12"/>
        <v>194</v>
      </c>
      <c r="AA23" s="496">
        <v>0</v>
      </c>
      <c r="AB23" s="475">
        <f t="shared" si="13"/>
        <v>209</v>
      </c>
      <c r="AC23" s="496">
        <v>0</v>
      </c>
      <c r="AD23" s="475">
        <f t="shared" si="14"/>
        <v>224</v>
      </c>
      <c r="AE23" s="496">
        <v>0</v>
      </c>
    </row>
    <row r="24" spans="1:31" ht="12.75" x14ac:dyDescent="0.2">
      <c r="A24" s="470" t="s">
        <v>1434</v>
      </c>
      <c r="B24" s="549">
        <f t="shared" si="0"/>
        <v>15</v>
      </c>
      <c r="C24" s="510">
        <f>SUM(C22:C23)</f>
        <v>0</v>
      </c>
      <c r="D24" s="474">
        <f t="shared" si="1"/>
        <v>30</v>
      </c>
      <c r="E24" s="496">
        <f>SUM(E22:E23)</f>
        <v>0</v>
      </c>
      <c r="F24" s="475">
        <f t="shared" si="2"/>
        <v>45</v>
      </c>
      <c r="G24" s="496">
        <f>SUM(G22:G23)</f>
        <v>0</v>
      </c>
      <c r="H24" s="475">
        <f t="shared" si="3"/>
        <v>60</v>
      </c>
      <c r="I24" s="496">
        <f>SUM(I22:I23)</f>
        <v>0</v>
      </c>
      <c r="J24" s="475">
        <f t="shared" si="4"/>
        <v>75</v>
      </c>
      <c r="K24" s="496">
        <f>SUM(K22:K23)</f>
        <v>0</v>
      </c>
      <c r="L24" s="475">
        <f t="shared" si="5"/>
        <v>90</v>
      </c>
      <c r="M24" s="496">
        <f>SUM(M22:M23)</f>
        <v>0</v>
      </c>
      <c r="N24" s="475">
        <f t="shared" si="6"/>
        <v>105</v>
      </c>
      <c r="O24" s="496">
        <f>SUM(O22:O23)</f>
        <v>0</v>
      </c>
      <c r="P24" s="475">
        <f t="shared" si="7"/>
        <v>120</v>
      </c>
      <c r="Q24" s="496">
        <f>SUM(Q22:Q23)</f>
        <v>0</v>
      </c>
      <c r="R24" s="475">
        <f t="shared" si="8"/>
        <v>135</v>
      </c>
      <c r="S24" s="496">
        <f>SUM(S22:S23)</f>
        <v>0</v>
      </c>
      <c r="T24" s="475">
        <f t="shared" si="9"/>
        <v>150</v>
      </c>
      <c r="U24" s="496">
        <f>SUM(U22:U23)</f>
        <v>0</v>
      </c>
      <c r="V24" s="475">
        <f t="shared" si="10"/>
        <v>165</v>
      </c>
      <c r="W24" s="496">
        <f>SUM(W22:W23)</f>
        <v>0</v>
      </c>
      <c r="X24" s="483">
        <f t="shared" si="11"/>
        <v>180</v>
      </c>
      <c r="Y24" s="496">
        <f>SUM(Y22:Y23)</f>
        <v>0</v>
      </c>
      <c r="Z24" s="475">
        <f t="shared" si="12"/>
        <v>195</v>
      </c>
      <c r="AA24" s="496">
        <f>SUM(AA22:AA23)</f>
        <v>0</v>
      </c>
      <c r="AB24" s="475">
        <f t="shared" si="13"/>
        <v>210</v>
      </c>
      <c r="AC24" s="496">
        <f>SUM(AC22:AC23)</f>
        <v>0</v>
      </c>
      <c r="AD24" s="475">
        <f t="shared" si="14"/>
        <v>225</v>
      </c>
      <c r="AE24" s="496">
        <f>SUM(AE22:AE23)</f>
        <v>0</v>
      </c>
    </row>
    <row r="25" spans="1:31" x14ac:dyDescent="0.2">
      <c r="X25" s="484"/>
    </row>
    <row r="26" spans="1:31" s="477" customFormat="1" ht="12.75" x14ac:dyDescent="0.2">
      <c r="A26" s="476" t="s">
        <v>2708</v>
      </c>
    </row>
    <row r="27" spans="1:31" ht="12" x14ac:dyDescent="0.2">
      <c r="A27" s="476" t="s">
        <v>1414</v>
      </c>
      <c r="B27" s="478"/>
      <c r="C27" s="478"/>
      <c r="D27" s="478"/>
      <c r="E27" s="478"/>
      <c r="F27" s="478"/>
      <c r="G27" s="478"/>
      <c r="H27" s="478"/>
      <c r="I27" s="478"/>
      <c r="J27" s="478"/>
      <c r="K27" s="478"/>
      <c r="L27" s="478"/>
      <c r="M27" s="478"/>
      <c r="N27" s="478"/>
      <c r="O27" s="478"/>
      <c r="P27" s="478"/>
      <c r="Q27" s="478"/>
      <c r="R27" s="478"/>
      <c r="S27" s="478"/>
      <c r="T27" s="478"/>
      <c r="U27" s="478"/>
    </row>
    <row r="28" spans="1:31" ht="12.75" x14ac:dyDescent="0.2">
      <c r="A28" s="479"/>
      <c r="B28" s="478"/>
      <c r="C28" s="478"/>
      <c r="D28" s="478"/>
      <c r="E28" s="478"/>
      <c r="F28" s="478"/>
      <c r="G28" s="478"/>
      <c r="H28" s="478"/>
      <c r="I28" s="478"/>
      <c r="J28" s="478"/>
      <c r="K28" s="478"/>
      <c r="L28" s="478"/>
      <c r="M28" s="478"/>
      <c r="N28" s="478"/>
      <c r="O28" s="478"/>
      <c r="P28" s="478"/>
      <c r="Q28" s="478"/>
      <c r="R28" s="478"/>
      <c r="S28" s="478"/>
      <c r="T28" s="478"/>
      <c r="U28" s="478"/>
      <c r="AA28" s="488"/>
    </row>
    <row r="29" spans="1:31" ht="15.75" x14ac:dyDescent="0.25">
      <c r="D29" s="485"/>
      <c r="E29" s="485"/>
      <c r="F29" s="485"/>
      <c r="G29" s="485"/>
      <c r="H29" s="485"/>
      <c r="I29" s="485"/>
      <c r="J29" s="485"/>
      <c r="K29" s="485"/>
      <c r="L29" s="485"/>
      <c r="M29" s="485"/>
      <c r="N29" s="486"/>
      <c r="O29" s="486"/>
      <c r="P29" s="487"/>
      <c r="Q29" s="487"/>
      <c r="R29" s="487"/>
      <c r="S29" s="487"/>
      <c r="T29" s="487"/>
      <c r="U29" s="487"/>
      <c r="V29" s="518"/>
      <c r="W29" s="518"/>
      <c r="X29" s="518"/>
      <c r="Y29" s="518"/>
      <c r="Z29" s="518"/>
      <c r="AA29" s="518"/>
      <c r="AB29" s="519"/>
      <c r="AC29" s="519"/>
    </row>
    <row r="30" spans="1:31" ht="12.75" x14ac:dyDescent="0.2">
      <c r="A30" s="452" t="s">
        <v>1438</v>
      </c>
      <c r="D30" s="456"/>
      <c r="E30" s="456"/>
      <c r="F30" s="456"/>
      <c r="G30" s="456"/>
      <c r="H30" s="456"/>
      <c r="I30" s="456"/>
      <c r="P30" s="480"/>
      <c r="Q30" s="480"/>
      <c r="R30" s="456"/>
      <c r="S30" s="456"/>
      <c r="T30" s="456"/>
      <c r="U30" s="456"/>
      <c r="V30" s="518"/>
      <c r="W30" s="518"/>
      <c r="X30" s="518"/>
      <c r="Y30" s="518"/>
      <c r="Z30" s="518"/>
      <c r="AA30" s="518"/>
      <c r="AB30" s="519"/>
      <c r="AC30" s="519"/>
    </row>
    <row r="31" spans="1:31" ht="12.75" x14ac:dyDescent="0.2">
      <c r="A31" s="452" t="s">
        <v>1439</v>
      </c>
      <c r="B31" s="456"/>
      <c r="C31" s="456"/>
      <c r="D31" s="456"/>
      <c r="E31" s="456"/>
      <c r="F31" s="456"/>
      <c r="G31" s="456"/>
      <c r="H31" s="456"/>
      <c r="I31" s="456"/>
      <c r="J31" s="456"/>
      <c r="K31" s="456"/>
      <c r="L31" s="456"/>
      <c r="M31" s="456"/>
      <c r="N31" s="456"/>
      <c r="O31" s="456"/>
      <c r="P31" s="480"/>
      <c r="Q31" s="480"/>
      <c r="R31" s="456"/>
      <c r="S31" s="456"/>
      <c r="T31" s="456"/>
      <c r="U31" s="456"/>
      <c r="V31" s="518"/>
      <c r="W31" s="518"/>
      <c r="X31" s="518"/>
      <c r="Y31" s="518"/>
      <c r="Z31" s="518"/>
      <c r="AA31" s="518"/>
      <c r="AB31" s="519"/>
      <c r="AC31" s="519"/>
    </row>
    <row r="32" spans="1:31" ht="12.75" x14ac:dyDescent="0.2">
      <c r="A32" s="452" t="s">
        <v>1440</v>
      </c>
      <c r="B32" s="456"/>
      <c r="C32" s="456"/>
      <c r="D32" s="480"/>
      <c r="E32" s="480"/>
      <c r="F32" s="456"/>
      <c r="G32" s="456"/>
      <c r="H32" s="480"/>
      <c r="I32" s="480"/>
      <c r="J32" s="456"/>
      <c r="K32" s="456"/>
      <c r="L32" s="480"/>
      <c r="M32" s="480"/>
      <c r="N32" s="456"/>
      <c r="O32" s="456"/>
      <c r="P32" s="480"/>
      <c r="Q32" s="480"/>
      <c r="R32" s="456"/>
      <c r="S32" s="456"/>
      <c r="T32" s="456"/>
      <c r="U32" s="456"/>
      <c r="V32" s="518"/>
      <c r="W32" s="518"/>
      <c r="X32" s="518"/>
      <c r="Y32" s="518"/>
      <c r="Z32" s="518"/>
      <c r="AA32" s="518"/>
      <c r="AB32" s="519"/>
      <c r="AC32" s="519"/>
    </row>
    <row r="33" spans="1:29" ht="12.75" x14ac:dyDescent="0.2">
      <c r="A33" s="452" t="s">
        <v>1441</v>
      </c>
      <c r="R33" s="518"/>
      <c r="S33" s="518"/>
      <c r="T33" s="518"/>
      <c r="U33" s="518"/>
      <c r="V33" s="518"/>
      <c r="W33" s="518"/>
      <c r="X33" s="518"/>
      <c r="Y33" s="518"/>
      <c r="Z33" s="518"/>
      <c r="AA33" s="518"/>
      <c r="AB33" s="519"/>
      <c r="AC33" s="519"/>
    </row>
    <row r="34" spans="1:29" ht="12.75" x14ac:dyDescent="0.2">
      <c r="A34" s="452" t="s">
        <v>1442</v>
      </c>
      <c r="R34" s="518"/>
      <c r="S34" s="518"/>
      <c r="T34" s="518"/>
      <c r="U34" s="518"/>
      <c r="V34" s="518"/>
      <c r="W34" s="518"/>
      <c r="X34" s="518"/>
      <c r="Y34" s="518"/>
      <c r="Z34" s="518"/>
      <c r="AA34" s="518"/>
      <c r="AB34" s="519"/>
      <c r="AC34" s="519"/>
    </row>
    <row r="35" spans="1:29" ht="12.75" x14ac:dyDescent="0.2">
      <c r="A35" s="452" t="s">
        <v>1443</v>
      </c>
      <c r="R35" s="518"/>
      <c r="S35" s="518"/>
      <c r="T35" s="518"/>
      <c r="U35" s="518"/>
      <c r="V35" s="518"/>
      <c r="W35" s="518"/>
      <c r="X35" s="518"/>
      <c r="Y35" s="518"/>
      <c r="Z35" s="518"/>
      <c r="AA35" s="518"/>
      <c r="AB35" s="519"/>
      <c r="AC35" s="519"/>
    </row>
    <row r="36" spans="1:29" x14ac:dyDescent="0.2">
      <c r="A36" s="452" t="s">
        <v>1444</v>
      </c>
      <c r="R36" s="481"/>
      <c r="S36" s="481"/>
      <c r="T36" s="481"/>
      <c r="U36" s="481"/>
      <c r="V36" s="481"/>
      <c r="W36" s="481"/>
      <c r="X36" s="481"/>
      <c r="Y36" s="481"/>
      <c r="Z36" s="481"/>
      <c r="AA36" s="481"/>
      <c r="AB36" s="481"/>
      <c r="AC36" s="481"/>
    </row>
    <row r="37" spans="1:29" x14ac:dyDescent="0.2">
      <c r="A37" s="452" t="s">
        <v>1445</v>
      </c>
      <c r="R37" s="481"/>
      <c r="S37" s="481"/>
      <c r="T37" s="481"/>
      <c r="U37" s="481"/>
      <c r="V37" s="481"/>
      <c r="W37" s="481"/>
      <c r="X37" s="481"/>
      <c r="Y37" s="481"/>
      <c r="Z37" s="481"/>
      <c r="AA37" s="481"/>
      <c r="AB37" s="481"/>
      <c r="AC37" s="481"/>
    </row>
    <row r="38" spans="1:29" x14ac:dyDescent="0.2">
      <c r="A38" s="452" t="s">
        <v>1446</v>
      </c>
    </row>
    <row r="39" spans="1:29" x14ac:dyDescent="0.2">
      <c r="A39" s="452" t="s">
        <v>1447</v>
      </c>
    </row>
    <row r="40" spans="1:29" x14ac:dyDescent="0.2">
      <c r="A40" s="452" t="s">
        <v>1448</v>
      </c>
    </row>
    <row r="41" spans="1:29" x14ac:dyDescent="0.2">
      <c r="A41" s="452" t="s">
        <v>1449</v>
      </c>
    </row>
    <row r="42" spans="1:29" x14ac:dyDescent="0.2">
      <c r="A42" s="452" t="s">
        <v>1450</v>
      </c>
    </row>
    <row r="43" spans="1:29" x14ac:dyDescent="0.2">
      <c r="A43" s="452" t="s">
        <v>1451</v>
      </c>
    </row>
    <row r="44" spans="1:29" x14ac:dyDescent="0.2">
      <c r="A44" s="452" t="s">
        <v>1452</v>
      </c>
    </row>
    <row r="45" spans="1:29" x14ac:dyDescent="0.2">
      <c r="A45" s="452" t="s">
        <v>1453</v>
      </c>
    </row>
    <row r="46" spans="1:29" x14ac:dyDescent="0.2">
      <c r="A46" s="452" t="s">
        <v>1454</v>
      </c>
    </row>
    <row r="47" spans="1:29" x14ac:dyDescent="0.2">
      <c r="A47" s="452" t="s">
        <v>1455</v>
      </c>
    </row>
    <row r="48" spans="1:29" x14ac:dyDescent="0.2">
      <c r="A48" s="452" t="s">
        <v>1820</v>
      </c>
    </row>
    <row r="49" spans="1:1" x14ac:dyDescent="0.2">
      <c r="A49" s="452" t="s">
        <v>1821</v>
      </c>
    </row>
    <row r="50" spans="1:1" x14ac:dyDescent="0.2">
      <c r="A50" s="452" t="s">
        <v>1822</v>
      </c>
    </row>
    <row r="51" spans="1:1" x14ac:dyDescent="0.2">
      <c r="A51" s="452" t="s">
        <v>1823</v>
      </c>
    </row>
    <row r="52" spans="1:1" x14ac:dyDescent="0.2">
      <c r="A52" s="452" t="s">
        <v>1824</v>
      </c>
    </row>
    <row r="53" spans="1:1" x14ac:dyDescent="0.2">
      <c r="A53" s="452" t="s">
        <v>1825</v>
      </c>
    </row>
    <row r="54" spans="1:1" x14ac:dyDescent="0.2">
      <c r="A54" s="452" t="s">
        <v>2709</v>
      </c>
    </row>
    <row r="55" spans="1:1" x14ac:dyDescent="0.2">
      <c r="A55" s="452" t="s">
        <v>1267</v>
      </c>
    </row>
    <row r="56" spans="1:1" x14ac:dyDescent="0.2">
      <c r="A56" s="452" t="s">
        <v>1268</v>
      </c>
    </row>
    <row r="57" spans="1:1" x14ac:dyDescent="0.2">
      <c r="A57" s="452" t="s">
        <v>1269</v>
      </c>
    </row>
    <row r="58" spans="1:1" x14ac:dyDescent="0.2">
      <c r="A58" s="452" t="s">
        <v>1270</v>
      </c>
    </row>
    <row r="59" spans="1:1" ht="11.25" customHeight="1" x14ac:dyDescent="0.2">
      <c r="A59" s="452" t="s">
        <v>1271</v>
      </c>
    </row>
  </sheetData>
  <mergeCells count="35">
    <mergeCell ref="B7:G7"/>
    <mergeCell ref="H7:M7"/>
    <mergeCell ref="B8:C8"/>
    <mergeCell ref="D8:E8"/>
    <mergeCell ref="F8:G8"/>
    <mergeCell ref="H8:I8"/>
    <mergeCell ref="Z7:AE7"/>
    <mergeCell ref="N7:S7"/>
    <mergeCell ref="T7:Y7"/>
    <mergeCell ref="AB8:AC8"/>
    <mergeCell ref="AD8:AE8"/>
    <mergeCell ref="X8:Y8"/>
    <mergeCell ref="Z8:AA8"/>
    <mergeCell ref="P8:Q8"/>
    <mergeCell ref="R8:S8"/>
    <mergeCell ref="T8:U8"/>
    <mergeCell ref="V8:W8"/>
    <mergeCell ref="B9:C9"/>
    <mergeCell ref="D9:E9"/>
    <mergeCell ref="F9:G9"/>
    <mergeCell ref="H9:I9"/>
    <mergeCell ref="J9:K9"/>
    <mergeCell ref="L9:M9"/>
    <mergeCell ref="L8:M8"/>
    <mergeCell ref="N8:O8"/>
    <mergeCell ref="J8:K8"/>
    <mergeCell ref="Z9:AA9"/>
    <mergeCell ref="AB9:AC9"/>
    <mergeCell ref="AD9:AE9"/>
    <mergeCell ref="N9:O9"/>
    <mergeCell ref="P9:Q9"/>
    <mergeCell ref="R9:S9"/>
    <mergeCell ref="T9:U9"/>
    <mergeCell ref="V9:W9"/>
    <mergeCell ref="X9:Y9"/>
  </mergeCells>
  <phoneticPr fontId="0" type="noConversion"/>
  <pageMargins left="0.15748031496062992" right="0.15748031496062992" top="0.19685039370078741" bottom="0.19685039370078741" header="0.15748031496062992" footer="0.11811023622047245"/>
  <pageSetup paperSize="9" scale="56" orientation="landscape" r:id="rId1"/>
  <headerFooter alignWithMargins="0"/>
  <ignoredErrors>
    <ignoredError sqref="C23:D23 D22 D24 J23 J22 J24 T23 T22 T24" formula="1"/>
    <ignoredError sqref="C22 C24 E24:I24 E22:I22 E23:I23 K24:S24 K22:S22 K23:S23 U24:AE24 U22:AE22 U23:AE23" formula="1"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pageSetUpPr fitToPage="1"/>
  </sheetPr>
  <dimension ref="A1:S25"/>
  <sheetViews>
    <sheetView showGridLines="0" topLeftCell="D1" zoomScaleNormal="100" zoomScaleSheetLayoutView="178" workbookViewId="0">
      <selection activeCell="N1" sqref="N1"/>
    </sheetView>
  </sheetViews>
  <sheetFormatPr defaultRowHeight="12.75" x14ac:dyDescent="0.2"/>
  <cols>
    <col min="1" max="1" width="2.85546875" style="115" customWidth="1"/>
    <col min="2" max="2" width="4" style="115" customWidth="1"/>
    <col min="3" max="3" width="39.42578125" style="115" customWidth="1"/>
    <col min="4" max="4" width="1.7109375" style="115" customWidth="1"/>
    <col min="5" max="5" width="1" style="116" customWidth="1"/>
    <col min="6" max="6" width="2" style="116" customWidth="1"/>
    <col min="7" max="7" width="14.42578125" style="115" customWidth="1"/>
    <col min="8" max="8" width="2.42578125" style="116" customWidth="1"/>
    <col min="9" max="9" width="14.42578125" style="115" customWidth="1"/>
    <col min="10" max="10" width="2.42578125" style="116" customWidth="1"/>
    <col min="11" max="11" width="14.28515625" style="115" customWidth="1"/>
    <col min="12" max="12" width="2.5703125" style="116" customWidth="1"/>
    <col min="13" max="13" width="13.85546875" style="115" customWidth="1"/>
    <col min="14" max="14" width="2.42578125" style="115" customWidth="1"/>
    <col min="15" max="15" width="14.42578125" style="115" customWidth="1"/>
    <col min="16" max="16" width="2.42578125" style="115" customWidth="1"/>
    <col min="17" max="17" width="14.140625" style="115" customWidth="1"/>
    <col min="18" max="18" width="2.42578125" style="115" customWidth="1"/>
    <col min="19" max="19" width="14.140625" style="115" customWidth="1"/>
    <col min="20" max="16384" width="9.140625" style="115"/>
  </cols>
  <sheetData>
    <row r="1" spans="1:19" ht="16.5" customHeight="1" x14ac:dyDescent="0.2">
      <c r="Q1" s="715"/>
      <c r="R1" s="716"/>
      <c r="S1" s="717" t="s">
        <v>4413</v>
      </c>
    </row>
    <row r="2" spans="1:19" ht="18" customHeight="1" x14ac:dyDescent="0.2">
      <c r="A2" s="115" t="s">
        <v>2182</v>
      </c>
      <c r="C2" s="915" t="str">
        <f>IF(ISERROR('Foglio Informativo'!C5),"",'Foglio Informativo'!C5)</f>
        <v>Elenco delle compagnie nell'area download del sito dell'IVASS</v>
      </c>
      <c r="D2" s="915">
        <f>IF(ISERROR('Foglio Informativo'!D5),"",'Foglio Informativo'!D5)</f>
        <v>0</v>
      </c>
      <c r="E2" s="915">
        <f>IF(ISERROR('Foglio Informativo'!E5),"",'Foglio Informativo'!E5)</f>
        <v>0</v>
      </c>
      <c r="G2" s="117" t="str">
        <f>IF('Foglio Informativo'!J5 = 0,"",'Foglio Informativo'!J5)</f>
        <v/>
      </c>
      <c r="I2" s="116"/>
      <c r="Q2" s="116"/>
      <c r="R2" s="118" t="s">
        <v>1392</v>
      </c>
      <c r="S2" s="576"/>
    </row>
    <row r="3" spans="1:19" ht="12.95" customHeight="1" x14ac:dyDescent="0.2">
      <c r="C3" s="119" t="s">
        <v>3128</v>
      </c>
      <c r="D3" s="120"/>
      <c r="E3" s="121"/>
      <c r="F3" s="121"/>
      <c r="G3" s="122" t="s">
        <v>3129</v>
      </c>
      <c r="H3" s="121"/>
      <c r="I3" s="116"/>
      <c r="J3" s="121"/>
      <c r="Q3" s="116"/>
      <c r="R3" s="121"/>
      <c r="S3" s="116"/>
    </row>
    <row r="4" spans="1:19" ht="15" customHeight="1" x14ac:dyDescent="0.2">
      <c r="A4" s="123" t="s">
        <v>1393</v>
      </c>
      <c r="B4" s="123"/>
      <c r="C4" s="123"/>
      <c r="D4" s="123"/>
      <c r="G4" s="123"/>
      <c r="I4" s="123"/>
      <c r="Q4" s="123"/>
      <c r="R4" s="116"/>
      <c r="S4" s="118" t="s">
        <v>3131</v>
      </c>
    </row>
    <row r="5" spans="1:19" ht="15" customHeight="1" x14ac:dyDescent="0.2"/>
    <row r="6" spans="1:19" ht="14.25" customHeight="1" x14ac:dyDescent="0.2">
      <c r="A6" s="124"/>
      <c r="B6" s="125"/>
      <c r="C6" s="125"/>
      <c r="D6" s="126"/>
      <c r="E6" s="127"/>
      <c r="F6" s="128"/>
      <c r="G6" s="129"/>
      <c r="H6" s="916"/>
      <c r="I6" s="917"/>
      <c r="J6" s="130"/>
      <c r="K6" s="129"/>
      <c r="L6" s="130"/>
      <c r="M6" s="129"/>
      <c r="N6" s="130"/>
      <c r="O6" s="129"/>
      <c r="P6" s="130"/>
      <c r="Q6" s="129"/>
      <c r="R6" s="130"/>
      <c r="S6" s="129"/>
    </row>
    <row r="7" spans="1:19" s="138" customFormat="1" ht="26.25" customHeight="1" x14ac:dyDescent="0.2">
      <c r="A7" s="131"/>
      <c r="B7" s="132"/>
      <c r="C7" s="132"/>
      <c r="D7" s="133"/>
      <c r="E7" s="134"/>
      <c r="F7" s="135" t="s">
        <v>1394</v>
      </c>
      <c r="G7" s="136"/>
      <c r="H7" s="911" t="s">
        <v>1395</v>
      </c>
      <c r="I7" s="912"/>
      <c r="J7" s="135" t="s">
        <v>1396</v>
      </c>
      <c r="K7" s="136"/>
      <c r="L7" s="135" t="s">
        <v>1397</v>
      </c>
      <c r="M7" s="136"/>
      <c r="N7" s="911" t="s">
        <v>1799</v>
      </c>
      <c r="O7" s="912"/>
      <c r="P7" s="135" t="s">
        <v>1803</v>
      </c>
      <c r="Q7" s="136"/>
      <c r="R7" s="911" t="s">
        <v>1804</v>
      </c>
      <c r="S7" s="912"/>
    </row>
    <row r="8" spans="1:19" s="138" customFormat="1" ht="14.25" customHeight="1" x14ac:dyDescent="0.2">
      <c r="A8" s="131"/>
      <c r="B8" s="132"/>
      <c r="C8" s="132"/>
      <c r="D8" s="133"/>
      <c r="E8" s="134"/>
      <c r="F8" s="226" t="s">
        <v>1398</v>
      </c>
      <c r="G8" s="227"/>
      <c r="H8" s="226" t="s">
        <v>1399</v>
      </c>
      <c r="I8" s="227"/>
      <c r="J8" s="226" t="s">
        <v>1400</v>
      </c>
      <c r="K8" s="228"/>
      <c r="L8" s="226" t="s">
        <v>1401</v>
      </c>
      <c r="M8" s="227"/>
      <c r="N8" s="226" t="s">
        <v>1797</v>
      </c>
      <c r="O8" s="227"/>
      <c r="P8" s="226" t="s">
        <v>1798</v>
      </c>
      <c r="Q8" s="227"/>
      <c r="R8" s="226" t="s">
        <v>1805</v>
      </c>
      <c r="S8" s="227"/>
    </row>
    <row r="9" spans="1:19" ht="12.95" customHeight="1" x14ac:dyDescent="0.2">
      <c r="A9" s="139"/>
      <c r="B9" s="140"/>
      <c r="C9" s="140"/>
      <c r="D9" s="141"/>
      <c r="E9" s="142"/>
      <c r="F9" s="143"/>
      <c r="G9" s="126"/>
      <c r="H9" s="143"/>
      <c r="I9" s="126"/>
      <c r="J9" s="143"/>
      <c r="K9" s="126"/>
      <c r="L9" s="143"/>
      <c r="M9" s="126"/>
      <c r="N9" s="143"/>
      <c r="O9" s="126"/>
      <c r="P9" s="143"/>
      <c r="Q9" s="126"/>
      <c r="R9" s="143"/>
      <c r="S9" s="126"/>
    </row>
    <row r="10" spans="1:19" ht="15.95" customHeight="1" x14ac:dyDescent="0.2">
      <c r="A10" s="144"/>
      <c r="B10" s="145" t="s">
        <v>1402</v>
      </c>
      <c r="C10" s="146" t="s">
        <v>1403</v>
      </c>
      <c r="D10" s="147"/>
      <c r="E10" s="146" t="s">
        <v>4342</v>
      </c>
      <c r="F10" s="553">
        <f>1</f>
        <v>1</v>
      </c>
      <c r="G10" s="385">
        <v>0</v>
      </c>
      <c r="H10" s="229">
        <v>11</v>
      </c>
      <c r="I10" s="385"/>
      <c r="J10" s="229">
        <v>21</v>
      </c>
      <c r="K10" s="198">
        <v>0</v>
      </c>
      <c r="L10" s="229">
        <v>31</v>
      </c>
      <c r="M10" s="568">
        <f>SUM(G10,I10,K10)</f>
        <v>0</v>
      </c>
      <c r="N10" s="229">
        <v>41</v>
      </c>
      <c r="O10" s="385">
        <v>0</v>
      </c>
      <c r="P10" s="229">
        <v>51</v>
      </c>
      <c r="Q10" s="385">
        <v>0</v>
      </c>
      <c r="R10" s="229">
        <v>61</v>
      </c>
      <c r="S10" s="385">
        <v>0</v>
      </c>
    </row>
    <row r="11" spans="1:19" ht="15.95" customHeight="1" x14ac:dyDescent="0.2">
      <c r="A11" s="144"/>
      <c r="B11" s="145" t="s">
        <v>1404</v>
      </c>
      <c r="C11" s="146" t="s">
        <v>1405</v>
      </c>
      <c r="D11" s="147"/>
      <c r="E11" s="146" t="s">
        <v>4342</v>
      </c>
      <c r="F11" s="230">
        <f t="shared" ref="F11:F16" si="0">F10+1</f>
        <v>2</v>
      </c>
      <c r="G11" s="384">
        <v>0</v>
      </c>
      <c r="H11" s="231">
        <f t="shared" ref="H11:H16" si="1">H10+1</f>
        <v>12</v>
      </c>
      <c r="I11" s="384"/>
      <c r="J11" s="231">
        <f t="shared" ref="J11:J16" si="2">J10+1</f>
        <v>22</v>
      </c>
      <c r="K11" s="384">
        <v>0</v>
      </c>
      <c r="L11" s="231">
        <f t="shared" ref="L11:N16" si="3">L10+1</f>
        <v>32</v>
      </c>
      <c r="M11" s="569">
        <f t="shared" ref="M11:M16" si="4">SUM(G11,I11,K11)</f>
        <v>0</v>
      </c>
      <c r="N11" s="231">
        <f t="shared" si="3"/>
        <v>42</v>
      </c>
      <c r="O11" s="384">
        <v>0</v>
      </c>
      <c r="P11" s="231">
        <f t="shared" ref="P11:P16" si="5">P10+1</f>
        <v>52</v>
      </c>
      <c r="Q11" s="384">
        <v>0</v>
      </c>
      <c r="R11" s="231">
        <f t="shared" ref="R11:R16" si="6">R10+1</f>
        <v>62</v>
      </c>
      <c r="S11" s="384">
        <v>0</v>
      </c>
    </row>
    <row r="12" spans="1:19" ht="25.5" customHeight="1" x14ac:dyDescent="0.2">
      <c r="A12" s="144"/>
      <c r="B12" s="148" t="s">
        <v>1406</v>
      </c>
      <c r="C12" s="913" t="s">
        <v>1407</v>
      </c>
      <c r="D12" s="918"/>
      <c r="E12" s="146" t="s">
        <v>4342</v>
      </c>
      <c r="F12" s="230">
        <f t="shared" si="0"/>
        <v>3</v>
      </c>
      <c r="G12" s="384">
        <v>0</v>
      </c>
      <c r="H12" s="231">
        <f t="shared" si="1"/>
        <v>13</v>
      </c>
      <c r="I12" s="384"/>
      <c r="J12" s="231">
        <f t="shared" si="2"/>
        <v>23</v>
      </c>
      <c r="K12" s="384">
        <v>0</v>
      </c>
      <c r="L12" s="231">
        <f t="shared" si="3"/>
        <v>33</v>
      </c>
      <c r="M12" s="569">
        <f t="shared" si="4"/>
        <v>0</v>
      </c>
      <c r="N12" s="231">
        <f t="shared" si="3"/>
        <v>43</v>
      </c>
      <c r="O12" s="384">
        <v>0</v>
      </c>
      <c r="P12" s="231">
        <f t="shared" si="5"/>
        <v>53</v>
      </c>
      <c r="Q12" s="384">
        <v>0</v>
      </c>
      <c r="R12" s="231">
        <f t="shared" si="6"/>
        <v>63</v>
      </c>
      <c r="S12" s="384">
        <v>0</v>
      </c>
    </row>
    <row r="13" spans="1:19" s="150" customFormat="1" ht="25.5" customHeight="1" x14ac:dyDescent="0.2">
      <c r="A13" s="137"/>
      <c r="B13" s="148" t="s">
        <v>1408</v>
      </c>
      <c r="C13" s="913" t="s">
        <v>3771</v>
      </c>
      <c r="D13" s="914"/>
      <c r="E13" s="149" t="s">
        <v>4342</v>
      </c>
      <c r="F13" s="230">
        <f t="shared" si="0"/>
        <v>4</v>
      </c>
      <c r="G13" s="384">
        <v>0</v>
      </c>
      <c r="H13" s="231">
        <f t="shared" si="1"/>
        <v>14</v>
      </c>
      <c r="I13" s="384"/>
      <c r="J13" s="231">
        <f t="shared" si="2"/>
        <v>24</v>
      </c>
      <c r="K13" s="384">
        <v>0</v>
      </c>
      <c r="L13" s="231">
        <f t="shared" si="3"/>
        <v>34</v>
      </c>
      <c r="M13" s="569">
        <f t="shared" si="4"/>
        <v>0</v>
      </c>
      <c r="N13" s="231">
        <f t="shared" si="3"/>
        <v>44</v>
      </c>
      <c r="O13" s="384">
        <v>0</v>
      </c>
      <c r="P13" s="231">
        <f t="shared" si="5"/>
        <v>54</v>
      </c>
      <c r="Q13" s="384">
        <v>0</v>
      </c>
      <c r="R13" s="231">
        <f t="shared" si="6"/>
        <v>64</v>
      </c>
      <c r="S13" s="384">
        <v>0</v>
      </c>
    </row>
    <row r="14" spans="1:19" s="150" customFormat="1" ht="27.75" customHeight="1" x14ac:dyDescent="0.2">
      <c r="A14" s="137"/>
      <c r="B14" s="148" t="s">
        <v>1409</v>
      </c>
      <c r="C14" s="913" t="s">
        <v>3772</v>
      </c>
      <c r="D14" s="914"/>
      <c r="E14" s="149" t="s">
        <v>4342</v>
      </c>
      <c r="F14" s="230">
        <f t="shared" si="0"/>
        <v>5</v>
      </c>
      <c r="G14" s="384">
        <v>0</v>
      </c>
      <c r="H14" s="231">
        <f t="shared" si="1"/>
        <v>15</v>
      </c>
      <c r="I14" s="384"/>
      <c r="J14" s="231">
        <f t="shared" si="2"/>
        <v>25</v>
      </c>
      <c r="K14" s="384">
        <v>0</v>
      </c>
      <c r="L14" s="231">
        <f t="shared" si="3"/>
        <v>35</v>
      </c>
      <c r="M14" s="569">
        <f t="shared" si="4"/>
        <v>0</v>
      </c>
      <c r="N14" s="231">
        <f t="shared" si="3"/>
        <v>45</v>
      </c>
      <c r="O14" s="384">
        <v>0</v>
      </c>
      <c r="P14" s="231">
        <f t="shared" si="5"/>
        <v>55</v>
      </c>
      <c r="Q14" s="384">
        <v>0</v>
      </c>
      <c r="R14" s="231">
        <f t="shared" si="6"/>
        <v>65</v>
      </c>
      <c r="S14" s="384">
        <v>0</v>
      </c>
    </row>
    <row r="15" spans="1:19" ht="15.95" customHeight="1" x14ac:dyDescent="0.2">
      <c r="A15" s="144"/>
      <c r="B15" s="145" t="s">
        <v>1410</v>
      </c>
      <c r="C15" s="146" t="s">
        <v>1411</v>
      </c>
      <c r="D15" s="147"/>
      <c r="E15" s="146" t="s">
        <v>4342</v>
      </c>
      <c r="F15" s="230">
        <f t="shared" si="0"/>
        <v>6</v>
      </c>
      <c r="G15" s="384">
        <v>0</v>
      </c>
      <c r="H15" s="231">
        <f t="shared" si="1"/>
        <v>16</v>
      </c>
      <c r="I15" s="384"/>
      <c r="J15" s="231">
        <f t="shared" si="2"/>
        <v>26</v>
      </c>
      <c r="K15" s="384">
        <v>0</v>
      </c>
      <c r="L15" s="231">
        <f t="shared" si="3"/>
        <v>36</v>
      </c>
      <c r="M15" s="569">
        <f t="shared" si="4"/>
        <v>0</v>
      </c>
      <c r="N15" s="231">
        <f t="shared" si="3"/>
        <v>46</v>
      </c>
      <c r="O15" s="384">
        <v>0</v>
      </c>
      <c r="P15" s="231">
        <f t="shared" si="5"/>
        <v>56</v>
      </c>
      <c r="Q15" s="384">
        <v>0</v>
      </c>
      <c r="R15" s="231">
        <f t="shared" si="6"/>
        <v>66</v>
      </c>
      <c r="S15" s="384">
        <v>0</v>
      </c>
    </row>
    <row r="16" spans="1:19" ht="15.95" customHeight="1" x14ac:dyDescent="0.2">
      <c r="A16" s="144"/>
      <c r="B16" s="140" t="s">
        <v>1412</v>
      </c>
      <c r="C16" s="146"/>
      <c r="D16" s="147"/>
      <c r="E16" s="146" t="s">
        <v>4342</v>
      </c>
      <c r="F16" s="230">
        <f t="shared" si="0"/>
        <v>7</v>
      </c>
      <c r="G16" s="554">
        <f>G10+G11+G12+G13+G14+G15</f>
        <v>0</v>
      </c>
      <c r="H16" s="232">
        <f t="shared" si="1"/>
        <v>17</v>
      </c>
      <c r="I16" s="554"/>
      <c r="J16" s="232">
        <f t="shared" si="2"/>
        <v>27</v>
      </c>
      <c r="K16" s="554">
        <f>K10+K11+K12+K13+K14+K15</f>
        <v>0</v>
      </c>
      <c r="L16" s="232">
        <f t="shared" si="3"/>
        <v>37</v>
      </c>
      <c r="M16" s="151">
        <f t="shared" si="4"/>
        <v>0</v>
      </c>
      <c r="N16" s="232">
        <f t="shared" si="3"/>
        <v>47</v>
      </c>
      <c r="O16" s="151">
        <f>O10+O11+O12+O13+O14+O15</f>
        <v>0</v>
      </c>
      <c r="P16" s="232">
        <f t="shared" si="5"/>
        <v>57</v>
      </c>
      <c r="Q16" s="151">
        <f>Q10+Q11+Q12+Q13+Q14+Q15</f>
        <v>0</v>
      </c>
      <c r="R16" s="232">
        <f t="shared" si="6"/>
        <v>67</v>
      </c>
      <c r="S16" s="151">
        <f>S10+S11+S12+S13+S14+S15</f>
        <v>0</v>
      </c>
    </row>
    <row r="17" spans="1:19" ht="5.0999999999999996" customHeight="1" x14ac:dyDescent="0.2">
      <c r="A17" s="152"/>
      <c r="B17" s="153"/>
      <c r="C17" s="153"/>
      <c r="D17" s="154"/>
      <c r="E17" s="155" t="s">
        <v>4342</v>
      </c>
      <c r="F17" s="156"/>
      <c r="G17" s="153"/>
      <c r="H17" s="156"/>
      <c r="I17" s="153"/>
      <c r="J17" s="156"/>
      <c r="K17" s="153"/>
      <c r="L17" s="156"/>
      <c r="M17" s="157"/>
      <c r="N17" s="156"/>
      <c r="O17" s="157"/>
      <c r="P17" s="156"/>
      <c r="Q17" s="157"/>
      <c r="R17" s="156"/>
      <c r="S17" s="157"/>
    </row>
    <row r="18" spans="1:19" ht="9.9499999999999993" customHeight="1" x14ac:dyDescent="0.2">
      <c r="A18" s="146"/>
      <c r="B18" s="146"/>
      <c r="C18" s="146"/>
      <c r="D18" s="146"/>
      <c r="E18" s="158"/>
      <c r="F18" s="158"/>
      <c r="G18" s="146"/>
      <c r="H18" s="158"/>
      <c r="I18" s="146"/>
      <c r="J18" s="158"/>
      <c r="K18" s="146"/>
      <c r="L18" s="158"/>
      <c r="M18" s="146"/>
      <c r="N18" s="158"/>
      <c r="O18" s="146"/>
      <c r="P18" s="158"/>
      <c r="Q18" s="146"/>
      <c r="R18" s="158"/>
      <c r="S18" s="146"/>
    </row>
    <row r="19" spans="1:19" ht="11.1" customHeight="1" x14ac:dyDescent="0.2">
      <c r="A19" s="181" t="s">
        <v>1398</v>
      </c>
      <c r="B19" s="233" t="s">
        <v>1413</v>
      </c>
    </row>
    <row r="20" spans="1:19" ht="11.1" customHeight="1" x14ac:dyDescent="0.2">
      <c r="A20" s="181" t="s">
        <v>1399</v>
      </c>
      <c r="B20" s="233" t="s">
        <v>3651</v>
      </c>
    </row>
    <row r="21" spans="1:19" ht="11.1" customHeight="1" x14ac:dyDescent="0.2">
      <c r="A21" s="181" t="s">
        <v>1400</v>
      </c>
      <c r="B21" s="233" t="s">
        <v>3652</v>
      </c>
    </row>
    <row r="22" spans="1:19" ht="11.1" customHeight="1" x14ac:dyDescent="0.2">
      <c r="A22" s="181" t="s">
        <v>1401</v>
      </c>
      <c r="B22" s="233" t="s">
        <v>3653</v>
      </c>
    </row>
    <row r="23" spans="1:19" x14ac:dyDescent="0.2">
      <c r="A23" s="181" t="s">
        <v>1797</v>
      </c>
      <c r="B23" s="233" t="s">
        <v>1800</v>
      </c>
    </row>
    <row r="24" spans="1:19" x14ac:dyDescent="0.2">
      <c r="A24" s="181" t="s">
        <v>1798</v>
      </c>
      <c r="B24" s="233" t="s">
        <v>1801</v>
      </c>
    </row>
    <row r="25" spans="1:19" x14ac:dyDescent="0.2">
      <c r="A25" s="181" t="s">
        <v>1805</v>
      </c>
      <c r="B25" s="233" t="s">
        <v>1802</v>
      </c>
    </row>
  </sheetData>
  <customSheetViews>
    <customSheetView guid="{9DA87418-ABFC-4230-96A5-0E788843F187}" showGridLines="0">
      <selection activeCell="G10" sqref="G10"/>
      <pageMargins left="0.19685039370078741" right="0.19685039370078741" top="0.59055118110236227" bottom="0.39370078740157483" header="0.19685039370078741" footer="0.19685039370078741"/>
      <printOptions horizontalCentered="1"/>
      <pageSetup paperSize="9" scale="85" orientation="landscape" horizontalDpi="300" verticalDpi="300" r:id="rId1"/>
      <headerFooter alignWithMargins="0"/>
    </customSheetView>
  </customSheetViews>
  <mergeCells count="8">
    <mergeCell ref="R7:S7"/>
    <mergeCell ref="N7:O7"/>
    <mergeCell ref="C14:D14"/>
    <mergeCell ref="C2:E2"/>
    <mergeCell ref="H6:I6"/>
    <mergeCell ref="H7:I7"/>
    <mergeCell ref="C12:D12"/>
    <mergeCell ref="C13:D13"/>
  </mergeCells>
  <phoneticPr fontId="0" type="noConversion"/>
  <printOptions horizontalCentered="1" gridLinesSet="0"/>
  <pageMargins left="0.19685039370078741" right="0.19685039370078741" top="0.59055118110236227" bottom="0.39370078740157483" header="0.19685039370078741" footer="0.19685039370078741"/>
  <pageSetup paperSize="9" scale="88" orientation="landscape" horizontalDpi="300" verticalDpi="300" r:id="rId2"/>
  <headerFooter alignWithMargins="0"/>
  <ignoredErrors>
    <ignoredError sqref="F8 H8 J8 L8 N8 P8 R8 A19:A25" numberStoredAsText="1"/>
    <ignoredError sqref="M11:M16 K16 G16"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6"/>
  <dimension ref="A1:S1673"/>
  <sheetViews>
    <sheetView workbookViewId="0">
      <selection activeCell="F1636" sqref="F1636"/>
    </sheetView>
  </sheetViews>
  <sheetFormatPr defaultRowHeight="12.75" x14ac:dyDescent="0.2"/>
  <cols>
    <col min="1" max="1" width="22.5703125" bestFit="1" customWidth="1"/>
    <col min="3" max="3" width="13.28515625" bestFit="1" customWidth="1"/>
    <col min="5" max="5" width="19.7109375" style="5" bestFit="1" customWidth="1"/>
    <col min="6" max="6" width="16.85546875" style="5" bestFit="1" customWidth="1"/>
  </cols>
  <sheetData>
    <row r="1" spans="1:19" ht="25.5" x14ac:dyDescent="0.2">
      <c r="A1" s="234" t="s">
        <v>4102</v>
      </c>
      <c r="B1" s="234" t="s">
        <v>3136</v>
      </c>
      <c r="C1" s="234" t="s">
        <v>3137</v>
      </c>
      <c r="D1" s="234" t="s">
        <v>3138</v>
      </c>
      <c r="E1" s="240"/>
      <c r="F1" s="239"/>
      <c r="G1" s="239"/>
      <c r="H1" s="239"/>
      <c r="I1" s="244"/>
      <c r="J1" s="244"/>
      <c r="K1" s="244"/>
      <c r="L1" s="244"/>
      <c r="M1" s="244"/>
      <c r="N1" s="244"/>
      <c r="O1" s="244"/>
      <c r="P1" s="244"/>
      <c r="Q1" s="244"/>
      <c r="R1" s="244"/>
      <c r="S1" s="244"/>
    </row>
    <row r="2" spans="1:19" x14ac:dyDescent="0.2">
      <c r="A2" s="195" t="s">
        <v>1893</v>
      </c>
      <c r="B2" t="s">
        <v>1894</v>
      </c>
      <c r="C2" s="235" t="s">
        <v>4201</v>
      </c>
      <c r="D2" t="b">
        <v>0</v>
      </c>
      <c r="E2" s="237" t="s">
        <v>2311</v>
      </c>
      <c r="F2" s="242">
        <f>'prospetto 1'!$I$7</f>
        <v>0</v>
      </c>
      <c r="G2" s="236"/>
    </row>
    <row r="3" spans="1:19" x14ac:dyDescent="0.2">
      <c r="A3" s="195" t="s">
        <v>1895</v>
      </c>
      <c r="B3" t="s">
        <v>1896</v>
      </c>
      <c r="C3" t="s">
        <v>4201</v>
      </c>
      <c r="D3" t="b">
        <v>0</v>
      </c>
      <c r="E3" s="237" t="s">
        <v>2312</v>
      </c>
      <c r="F3" s="243">
        <f>'prospetto 1'!$I$8</f>
        <v>0</v>
      </c>
    </row>
    <row r="4" spans="1:19" x14ac:dyDescent="0.2">
      <c r="A4" s="195" t="s">
        <v>1897</v>
      </c>
      <c r="B4" t="s">
        <v>1898</v>
      </c>
      <c r="C4" t="s">
        <v>4201</v>
      </c>
      <c r="D4" t="b">
        <v>0</v>
      </c>
      <c r="E4" s="241" t="s">
        <v>2313</v>
      </c>
      <c r="F4" s="243">
        <f>'prospetto 1'!$I$9</f>
        <v>0</v>
      </c>
    </row>
    <row r="5" spans="1:19" x14ac:dyDescent="0.2">
      <c r="A5" s="195" t="s">
        <v>1899</v>
      </c>
      <c r="B5" t="s">
        <v>2948</v>
      </c>
      <c r="C5" t="s">
        <v>4201</v>
      </c>
      <c r="D5" t="b">
        <v>0</v>
      </c>
      <c r="E5" s="241" t="s">
        <v>2314</v>
      </c>
      <c r="F5" s="243">
        <f>'prospetto 1'!$I$10</f>
        <v>0</v>
      </c>
    </row>
    <row r="6" spans="1:19" x14ac:dyDescent="0.2">
      <c r="A6" s="195" t="s">
        <v>1900</v>
      </c>
      <c r="B6" t="s">
        <v>2950</v>
      </c>
      <c r="C6" t="s">
        <v>4201</v>
      </c>
      <c r="D6" t="b">
        <v>0</v>
      </c>
      <c r="E6" s="241" t="s">
        <v>2315</v>
      </c>
      <c r="F6" s="243">
        <f>'prospetto 1'!$I$11</f>
        <v>0</v>
      </c>
    </row>
    <row r="7" spans="1:19" x14ac:dyDescent="0.2">
      <c r="A7" s="195" t="s">
        <v>1901</v>
      </c>
      <c r="B7" t="s">
        <v>2952</v>
      </c>
      <c r="C7" t="s">
        <v>4201</v>
      </c>
      <c r="D7" t="b">
        <v>0</v>
      </c>
      <c r="E7" s="241" t="s">
        <v>2316</v>
      </c>
      <c r="F7" s="243">
        <f>'prospetto 1'!$I$12</f>
        <v>0</v>
      </c>
    </row>
    <row r="8" spans="1:19" x14ac:dyDescent="0.2">
      <c r="A8" s="195" t="s">
        <v>3236</v>
      </c>
      <c r="B8" t="s">
        <v>2954</v>
      </c>
      <c r="C8" t="s">
        <v>4201</v>
      </c>
      <c r="D8" t="b">
        <v>0</v>
      </c>
      <c r="E8" s="241" t="s">
        <v>2317</v>
      </c>
      <c r="F8" s="243">
        <f>'prospetto 1'!$I$13</f>
        <v>0</v>
      </c>
    </row>
    <row r="9" spans="1:19" x14ac:dyDescent="0.2">
      <c r="A9" s="195" t="s">
        <v>3237</v>
      </c>
      <c r="B9" t="s">
        <v>2956</v>
      </c>
      <c r="C9" t="s">
        <v>4201</v>
      </c>
      <c r="D9" t="b">
        <v>0</v>
      </c>
      <c r="E9" s="241" t="s">
        <v>2318</v>
      </c>
      <c r="F9" s="243">
        <f>'prospetto 1'!$I$14</f>
        <v>0</v>
      </c>
    </row>
    <row r="10" spans="1:19" x14ac:dyDescent="0.2">
      <c r="A10" s="195" t="s">
        <v>3238</v>
      </c>
      <c r="B10" t="s">
        <v>2958</v>
      </c>
      <c r="C10" t="s">
        <v>4201</v>
      </c>
      <c r="D10" t="b">
        <v>0</v>
      </c>
      <c r="E10" s="241" t="s">
        <v>2319</v>
      </c>
      <c r="F10" s="243">
        <f>'prospetto 1'!$I$15</f>
        <v>0</v>
      </c>
    </row>
    <row r="11" spans="1:19" x14ac:dyDescent="0.2">
      <c r="A11" s="195" t="s">
        <v>3239</v>
      </c>
      <c r="B11" t="s">
        <v>2960</v>
      </c>
      <c r="C11" t="s">
        <v>4201</v>
      </c>
      <c r="D11" t="b">
        <v>0</v>
      </c>
      <c r="E11" s="241" t="s">
        <v>2320</v>
      </c>
      <c r="F11" s="243">
        <f>'prospetto 1'!$I$16</f>
        <v>0</v>
      </c>
    </row>
    <row r="12" spans="1:19" x14ac:dyDescent="0.2">
      <c r="A12" s="195" t="s">
        <v>3240</v>
      </c>
      <c r="B12" t="s">
        <v>3074</v>
      </c>
      <c r="C12" t="s">
        <v>4201</v>
      </c>
      <c r="D12" t="b">
        <v>0</v>
      </c>
      <c r="E12" s="241" t="s">
        <v>2321</v>
      </c>
      <c r="F12" s="243">
        <f>'prospetto 1'!$I$17</f>
        <v>0</v>
      </c>
    </row>
    <row r="13" spans="1:19" x14ac:dyDescent="0.2">
      <c r="A13" s="195" t="s">
        <v>3241</v>
      </c>
      <c r="B13" t="s">
        <v>3076</v>
      </c>
      <c r="C13" t="s">
        <v>4201</v>
      </c>
      <c r="D13" t="b">
        <v>0</v>
      </c>
      <c r="E13" s="241" t="s">
        <v>2322</v>
      </c>
      <c r="F13" s="243">
        <f>'prospetto 1'!$I$18</f>
        <v>0</v>
      </c>
    </row>
    <row r="14" spans="1:19" x14ac:dyDescent="0.2">
      <c r="A14" s="195" t="s">
        <v>3242</v>
      </c>
      <c r="B14" t="s">
        <v>3078</v>
      </c>
      <c r="C14" t="s">
        <v>4201</v>
      </c>
      <c r="D14" t="b">
        <v>0</v>
      </c>
      <c r="E14" s="241" t="s">
        <v>2323</v>
      </c>
      <c r="F14" s="243">
        <f>'prospetto 1'!$I$19</f>
        <v>0</v>
      </c>
    </row>
    <row r="15" spans="1:19" x14ac:dyDescent="0.2">
      <c r="A15" s="195" t="s">
        <v>3243</v>
      </c>
      <c r="B15" t="s">
        <v>1738</v>
      </c>
      <c r="C15" t="s">
        <v>4201</v>
      </c>
      <c r="D15" t="b">
        <v>0</v>
      </c>
      <c r="E15" s="241" t="s">
        <v>2324</v>
      </c>
      <c r="F15" s="243">
        <f>'prospetto 1'!$I$20</f>
        <v>0</v>
      </c>
    </row>
    <row r="16" spans="1:19" x14ac:dyDescent="0.2">
      <c r="A16" s="195" t="s">
        <v>3244</v>
      </c>
      <c r="B16" t="s">
        <v>1740</v>
      </c>
      <c r="C16" t="s">
        <v>4201</v>
      </c>
      <c r="D16" t="b">
        <v>0</v>
      </c>
      <c r="E16" s="241" t="s">
        <v>2325</v>
      </c>
      <c r="F16" s="243">
        <f>'prospetto 1'!$I$21</f>
        <v>0</v>
      </c>
    </row>
    <row r="17" spans="1:6" x14ac:dyDescent="0.2">
      <c r="A17" s="195" t="s">
        <v>3245</v>
      </c>
      <c r="B17" t="s">
        <v>1742</v>
      </c>
      <c r="C17" t="s">
        <v>4201</v>
      </c>
      <c r="D17" t="b">
        <v>0</v>
      </c>
      <c r="E17" s="241" t="s">
        <v>2326</v>
      </c>
      <c r="F17" s="243">
        <f>'prospetto 1'!$I$22</f>
        <v>0</v>
      </c>
    </row>
    <row r="18" spans="1:6" x14ac:dyDescent="0.2">
      <c r="A18" s="195" t="s">
        <v>3246</v>
      </c>
      <c r="B18" t="s">
        <v>1744</v>
      </c>
      <c r="C18" t="s">
        <v>4201</v>
      </c>
      <c r="D18" t="b">
        <v>0</v>
      </c>
      <c r="E18" s="241" t="s">
        <v>2327</v>
      </c>
      <c r="F18" s="243">
        <f>'prospetto 1'!$I$23</f>
        <v>0</v>
      </c>
    </row>
    <row r="19" spans="1:6" x14ac:dyDescent="0.2">
      <c r="A19" s="195" t="s">
        <v>3247</v>
      </c>
      <c r="B19" t="s">
        <v>1746</v>
      </c>
      <c r="C19" t="s">
        <v>4201</v>
      </c>
      <c r="D19" t="b">
        <v>0</v>
      </c>
      <c r="E19" s="241" t="s">
        <v>2328</v>
      </c>
      <c r="F19" s="243">
        <f>'prospetto 1'!$I$24</f>
        <v>0</v>
      </c>
    </row>
    <row r="20" spans="1:6" x14ac:dyDescent="0.2">
      <c r="A20" s="195" t="s">
        <v>3248</v>
      </c>
      <c r="B20" t="s">
        <v>3249</v>
      </c>
      <c r="C20" t="s">
        <v>4201</v>
      </c>
      <c r="D20" t="b">
        <v>0</v>
      </c>
      <c r="E20" s="241" t="s">
        <v>2329</v>
      </c>
      <c r="F20" s="243">
        <f>'prospetto 1'!$I$25</f>
        <v>0</v>
      </c>
    </row>
    <row r="21" spans="1:6" x14ac:dyDescent="0.2">
      <c r="A21" s="195" t="s">
        <v>3250</v>
      </c>
      <c r="B21" t="s">
        <v>3251</v>
      </c>
      <c r="C21" t="s">
        <v>4201</v>
      </c>
      <c r="D21" t="b">
        <v>0</v>
      </c>
      <c r="E21" s="241" t="s">
        <v>2330</v>
      </c>
      <c r="F21" s="243">
        <f>'prospetto 1'!$I$26</f>
        <v>0</v>
      </c>
    </row>
    <row r="22" spans="1:6" x14ac:dyDescent="0.2">
      <c r="A22" s="195" t="s">
        <v>2331</v>
      </c>
      <c r="B22" t="s">
        <v>3253</v>
      </c>
      <c r="C22" t="s">
        <v>4201</v>
      </c>
      <c r="D22" t="b">
        <v>0</v>
      </c>
      <c r="E22" s="241" t="s">
        <v>2332</v>
      </c>
      <c r="F22" s="243">
        <f>'prospetto 1'!$I$27</f>
        <v>0</v>
      </c>
    </row>
    <row r="23" spans="1:6" x14ac:dyDescent="0.2">
      <c r="A23" s="195" t="s">
        <v>2333</v>
      </c>
      <c r="B23" t="s">
        <v>3255</v>
      </c>
      <c r="C23" t="s">
        <v>4201</v>
      </c>
      <c r="D23" t="b">
        <v>0</v>
      </c>
      <c r="E23" s="241" t="s">
        <v>2334</v>
      </c>
      <c r="F23" s="243">
        <f>'prospetto 1'!$I$28</f>
        <v>0</v>
      </c>
    </row>
    <row r="24" spans="1:6" x14ac:dyDescent="0.2">
      <c r="A24" s="195" t="s">
        <v>2335</v>
      </c>
      <c r="B24" t="s">
        <v>3257</v>
      </c>
      <c r="C24" t="s">
        <v>4201</v>
      </c>
      <c r="D24" t="b">
        <v>0</v>
      </c>
      <c r="E24" s="241" t="s">
        <v>2336</v>
      </c>
      <c r="F24" s="243">
        <f>'prospetto 1'!$I$29</f>
        <v>0</v>
      </c>
    </row>
    <row r="25" spans="1:6" x14ac:dyDescent="0.2">
      <c r="A25" s="195" t="s">
        <v>3252</v>
      </c>
      <c r="B25" t="s">
        <v>3259</v>
      </c>
      <c r="C25" t="s">
        <v>4201</v>
      </c>
      <c r="D25" t="b">
        <v>0</v>
      </c>
      <c r="E25" s="241" t="s">
        <v>2337</v>
      </c>
      <c r="F25" s="243">
        <f>'prospetto 1'!$I$30</f>
        <v>0</v>
      </c>
    </row>
    <row r="26" spans="1:6" x14ac:dyDescent="0.2">
      <c r="A26" s="195" t="s">
        <v>3254</v>
      </c>
      <c r="B26" t="s">
        <v>3261</v>
      </c>
      <c r="C26" t="s">
        <v>4201</v>
      </c>
      <c r="D26" t="b">
        <v>0</v>
      </c>
      <c r="E26" s="241" t="s">
        <v>2338</v>
      </c>
      <c r="F26" s="243">
        <f>'prospetto 1'!$I$31</f>
        <v>0</v>
      </c>
    </row>
    <row r="27" spans="1:6" x14ac:dyDescent="0.2">
      <c r="A27" s="195" t="s">
        <v>3256</v>
      </c>
      <c r="B27" t="s">
        <v>3263</v>
      </c>
      <c r="C27" t="s">
        <v>4201</v>
      </c>
      <c r="D27" t="b">
        <v>0</v>
      </c>
      <c r="E27" s="241" t="s">
        <v>2339</v>
      </c>
      <c r="F27" s="243">
        <f>'prospetto 1'!$I$32</f>
        <v>0</v>
      </c>
    </row>
    <row r="28" spans="1:6" x14ac:dyDescent="0.2">
      <c r="A28" s="195" t="s">
        <v>3258</v>
      </c>
      <c r="B28" t="s">
        <v>3265</v>
      </c>
      <c r="C28" t="s">
        <v>4201</v>
      </c>
      <c r="D28" t="b">
        <v>0</v>
      </c>
      <c r="E28" s="241" t="s">
        <v>2340</v>
      </c>
      <c r="F28" s="243">
        <f>'prospetto 1'!$I$33</f>
        <v>0</v>
      </c>
    </row>
    <row r="29" spans="1:6" x14ac:dyDescent="0.2">
      <c r="A29" s="195" t="s">
        <v>3260</v>
      </c>
      <c r="B29" t="s">
        <v>3267</v>
      </c>
      <c r="C29" t="s">
        <v>4201</v>
      </c>
      <c r="D29" t="b">
        <v>1</v>
      </c>
      <c r="E29" s="241" t="s">
        <v>2341</v>
      </c>
      <c r="F29" s="243">
        <f>'prospetto 1'!$I$34</f>
        <v>0</v>
      </c>
    </row>
    <row r="30" spans="1:6" x14ac:dyDescent="0.2">
      <c r="A30" s="195" t="s">
        <v>3262</v>
      </c>
      <c r="B30" t="s">
        <v>3269</v>
      </c>
      <c r="C30" t="s">
        <v>4201</v>
      </c>
      <c r="D30" t="b">
        <v>1</v>
      </c>
      <c r="E30" s="241" t="s">
        <v>2342</v>
      </c>
      <c r="F30" s="243">
        <f>'prospetto 1'!$I$35</f>
        <v>0</v>
      </c>
    </row>
    <row r="31" spans="1:6" x14ac:dyDescent="0.2">
      <c r="A31" s="195" t="s">
        <v>3264</v>
      </c>
      <c r="B31" t="s">
        <v>3271</v>
      </c>
      <c r="C31" t="s">
        <v>4201</v>
      </c>
      <c r="D31" t="b">
        <v>0</v>
      </c>
      <c r="E31" s="241" t="s">
        <v>2343</v>
      </c>
      <c r="F31" s="243">
        <f>'prospetto 1'!$I$36</f>
        <v>0</v>
      </c>
    </row>
    <row r="32" spans="1:6" x14ac:dyDescent="0.2">
      <c r="A32" s="195" t="s">
        <v>3266</v>
      </c>
      <c r="B32" t="s">
        <v>3273</v>
      </c>
      <c r="C32" t="s">
        <v>4201</v>
      </c>
      <c r="D32" t="b">
        <v>0</v>
      </c>
      <c r="E32" s="241" t="s">
        <v>2344</v>
      </c>
      <c r="F32" s="243">
        <f>'prospetto 1'!$I$37</f>
        <v>0</v>
      </c>
    </row>
    <row r="33" spans="1:6" x14ac:dyDescent="0.2">
      <c r="A33" s="195" t="s">
        <v>3268</v>
      </c>
      <c r="B33" t="s">
        <v>1809</v>
      </c>
      <c r="C33" t="s">
        <v>4201</v>
      </c>
      <c r="D33" t="b">
        <v>1</v>
      </c>
      <c r="E33" s="241" t="s">
        <v>2345</v>
      </c>
      <c r="F33" s="243">
        <f>'prospetto 1'!$I$38</f>
        <v>0</v>
      </c>
    </row>
    <row r="34" spans="1:6" x14ac:dyDescent="0.2">
      <c r="A34" s="195" t="s">
        <v>3270</v>
      </c>
      <c r="B34" t="s">
        <v>1811</v>
      </c>
      <c r="C34" t="s">
        <v>4201</v>
      </c>
      <c r="D34" t="b">
        <v>0</v>
      </c>
      <c r="E34" s="241" t="s">
        <v>2346</v>
      </c>
      <c r="F34" s="243">
        <f>'prospetto 1'!$I$39</f>
        <v>0</v>
      </c>
    </row>
    <row r="35" spans="1:6" x14ac:dyDescent="0.2">
      <c r="A35" s="195" t="s">
        <v>3272</v>
      </c>
      <c r="B35" t="s">
        <v>1813</v>
      </c>
      <c r="C35" t="s">
        <v>4201</v>
      </c>
      <c r="D35" t="b">
        <v>0</v>
      </c>
      <c r="E35" s="241" t="s">
        <v>2347</v>
      </c>
      <c r="F35" s="243">
        <f>'prospetto 1'!$I$40</f>
        <v>0</v>
      </c>
    </row>
    <row r="36" spans="1:6" x14ac:dyDescent="0.2">
      <c r="A36" s="195" t="s">
        <v>3274</v>
      </c>
      <c r="B36" t="s">
        <v>1815</v>
      </c>
      <c r="C36" t="s">
        <v>4201</v>
      </c>
      <c r="D36" t="b">
        <v>0</v>
      </c>
      <c r="E36" s="241" t="s">
        <v>2348</v>
      </c>
      <c r="F36" s="243">
        <f>'prospetto 1'!$I$41</f>
        <v>0</v>
      </c>
    </row>
    <row r="37" spans="1:6" x14ac:dyDescent="0.2">
      <c r="A37" s="195" t="s">
        <v>1810</v>
      </c>
      <c r="B37" t="s">
        <v>1817</v>
      </c>
      <c r="C37" t="s">
        <v>4201</v>
      </c>
      <c r="D37" t="b">
        <v>0</v>
      </c>
      <c r="E37" s="241" t="s">
        <v>2349</v>
      </c>
      <c r="F37" s="243">
        <f>'prospetto 1'!$I$42</f>
        <v>0</v>
      </c>
    </row>
    <row r="38" spans="1:6" x14ac:dyDescent="0.2">
      <c r="A38" s="195" t="s">
        <v>1812</v>
      </c>
      <c r="B38" t="s">
        <v>1819</v>
      </c>
      <c r="C38" t="s">
        <v>4201</v>
      </c>
      <c r="D38" t="b">
        <v>0</v>
      </c>
      <c r="E38" s="241" t="s">
        <v>2350</v>
      </c>
      <c r="F38" s="243">
        <f>'prospetto 1'!$I$43</f>
        <v>0</v>
      </c>
    </row>
    <row r="39" spans="1:6" x14ac:dyDescent="0.2">
      <c r="A39" s="195" t="s">
        <v>1814</v>
      </c>
      <c r="B39" t="s">
        <v>2010</v>
      </c>
      <c r="C39" t="s">
        <v>4201</v>
      </c>
      <c r="D39" t="b">
        <v>0</v>
      </c>
      <c r="E39" s="241" t="s">
        <v>2351</v>
      </c>
      <c r="F39" s="243">
        <f>'prospetto 1'!$I$44</f>
        <v>0</v>
      </c>
    </row>
    <row r="40" spans="1:6" x14ac:dyDescent="0.2">
      <c r="A40" s="195" t="s">
        <v>1816</v>
      </c>
      <c r="B40" t="s">
        <v>2012</v>
      </c>
      <c r="C40" t="s">
        <v>4201</v>
      </c>
      <c r="D40" t="b">
        <v>0</v>
      </c>
      <c r="E40" s="241" t="s">
        <v>2352</v>
      </c>
      <c r="F40" s="243">
        <f>'prospetto 1'!$I$45</f>
        <v>0</v>
      </c>
    </row>
    <row r="41" spans="1:6" x14ac:dyDescent="0.2">
      <c r="A41" s="195" t="s">
        <v>1818</v>
      </c>
      <c r="B41" t="s">
        <v>2912</v>
      </c>
      <c r="C41" t="s">
        <v>4201</v>
      </c>
      <c r="D41" t="b">
        <v>0</v>
      </c>
      <c r="E41" s="241" t="s">
        <v>2353</v>
      </c>
      <c r="F41" s="243">
        <f>'prospetto 1'!$I$46</f>
        <v>0</v>
      </c>
    </row>
    <row r="42" spans="1:6" x14ac:dyDescent="0.2">
      <c r="A42" s="195" t="s">
        <v>2911</v>
      </c>
      <c r="B42" t="s">
        <v>2918</v>
      </c>
      <c r="C42" t="s">
        <v>4201</v>
      </c>
      <c r="D42" t="b">
        <v>0</v>
      </c>
      <c r="E42" s="241" t="s">
        <v>2354</v>
      </c>
      <c r="F42" s="243">
        <f>'prospetto 1'!$I$49</f>
        <v>0</v>
      </c>
    </row>
    <row r="43" spans="1:6" x14ac:dyDescent="0.2">
      <c r="A43" s="195" t="s">
        <v>2913</v>
      </c>
      <c r="B43" t="s">
        <v>1757</v>
      </c>
      <c r="C43" t="s">
        <v>4201</v>
      </c>
      <c r="D43" t="b">
        <v>0</v>
      </c>
      <c r="E43" s="241" t="s">
        <v>2355</v>
      </c>
      <c r="F43" s="243">
        <f>'prospetto 1'!$I$50</f>
        <v>0</v>
      </c>
    </row>
    <row r="44" spans="1:6" x14ac:dyDescent="0.2">
      <c r="A44" s="195" t="s">
        <v>2915</v>
      </c>
      <c r="B44" t="s">
        <v>1759</v>
      </c>
      <c r="C44" t="s">
        <v>4201</v>
      </c>
      <c r="D44" t="b">
        <v>0</v>
      </c>
      <c r="E44" s="241" t="s">
        <v>2356</v>
      </c>
      <c r="F44" s="243">
        <f>'prospetto 1'!$I$51</f>
        <v>0</v>
      </c>
    </row>
    <row r="45" spans="1:6" x14ac:dyDescent="0.2">
      <c r="A45" s="195" t="s">
        <v>2917</v>
      </c>
      <c r="B45" t="s">
        <v>1761</v>
      </c>
      <c r="C45" t="s">
        <v>4201</v>
      </c>
      <c r="D45" t="b">
        <v>0</v>
      </c>
      <c r="E45" s="241" t="s">
        <v>2357</v>
      </c>
      <c r="F45" s="243">
        <f>'prospetto 1'!$I$52</f>
        <v>0</v>
      </c>
    </row>
    <row r="46" spans="1:6" x14ac:dyDescent="0.2">
      <c r="A46" s="195" t="s">
        <v>2919</v>
      </c>
      <c r="B46" t="s">
        <v>1763</v>
      </c>
      <c r="C46" t="s">
        <v>4201</v>
      </c>
      <c r="D46" t="b">
        <v>0</v>
      </c>
      <c r="E46" s="241" t="s">
        <v>2358</v>
      </c>
      <c r="F46" s="243">
        <f>'prospetto 1'!$I$53</f>
        <v>0</v>
      </c>
    </row>
    <row r="47" spans="1:6" x14ac:dyDescent="0.2">
      <c r="A47" s="195" t="s">
        <v>1758</v>
      </c>
      <c r="B47" t="s">
        <v>1765</v>
      </c>
      <c r="C47" t="s">
        <v>4201</v>
      </c>
      <c r="D47" t="b">
        <v>0</v>
      </c>
      <c r="E47" s="241" t="s">
        <v>2359</v>
      </c>
      <c r="F47" s="243">
        <f>'prospetto 1'!$I$54</f>
        <v>0</v>
      </c>
    </row>
    <row r="48" spans="1:6" x14ac:dyDescent="0.2">
      <c r="A48" s="195" t="s">
        <v>1760</v>
      </c>
      <c r="B48" t="s">
        <v>1767</v>
      </c>
      <c r="C48" t="s">
        <v>4201</v>
      </c>
      <c r="D48" t="b">
        <v>0</v>
      </c>
      <c r="E48" s="241" t="s">
        <v>2360</v>
      </c>
      <c r="F48" s="243">
        <f>'prospetto 1'!$I$55</f>
        <v>0</v>
      </c>
    </row>
    <row r="49" spans="1:6" x14ac:dyDescent="0.2">
      <c r="A49" s="195" t="s">
        <v>1762</v>
      </c>
      <c r="B49" t="s">
        <v>2361</v>
      </c>
      <c r="C49" t="s">
        <v>4201</v>
      </c>
      <c r="D49" t="b">
        <v>0</v>
      </c>
      <c r="E49" s="241" t="s">
        <v>2362</v>
      </c>
      <c r="F49" s="243">
        <f>'prospetto 1'!$I$56</f>
        <v>0</v>
      </c>
    </row>
    <row r="50" spans="1:6" x14ac:dyDescent="0.2">
      <c r="A50" s="195" t="s">
        <v>1764</v>
      </c>
      <c r="B50" t="s">
        <v>2363</v>
      </c>
      <c r="C50" t="s">
        <v>4201</v>
      </c>
      <c r="D50" t="b">
        <v>0</v>
      </c>
      <c r="E50" s="241" t="s">
        <v>2364</v>
      </c>
      <c r="F50" s="243">
        <f>'prospetto 1'!$I$57</f>
        <v>0</v>
      </c>
    </row>
    <row r="51" spans="1:6" x14ac:dyDescent="0.2">
      <c r="A51" s="195" t="s">
        <v>1766</v>
      </c>
      <c r="B51" t="s">
        <v>2365</v>
      </c>
      <c r="C51" t="s">
        <v>4201</v>
      </c>
      <c r="D51" t="b">
        <v>0</v>
      </c>
      <c r="E51" s="241" t="s">
        <v>2366</v>
      </c>
      <c r="F51" s="243">
        <f>'prospetto 1'!$I$58</f>
        <v>0</v>
      </c>
    </row>
    <row r="52" spans="1:6" x14ac:dyDescent="0.2">
      <c r="A52" s="195" t="s">
        <v>3696</v>
      </c>
      <c r="B52" t="s">
        <v>4192</v>
      </c>
      <c r="C52" t="s">
        <v>4201</v>
      </c>
      <c r="D52" t="b">
        <v>0</v>
      </c>
      <c r="E52" s="241" t="s">
        <v>2367</v>
      </c>
      <c r="F52" s="243">
        <f>'prospetto 1'!$E$75</f>
        <v>0</v>
      </c>
    </row>
    <row r="53" spans="1:6" x14ac:dyDescent="0.2">
      <c r="A53" s="195" t="s">
        <v>3697</v>
      </c>
      <c r="B53" t="s">
        <v>2368</v>
      </c>
      <c r="C53" t="s">
        <v>4201</v>
      </c>
      <c r="D53" t="b">
        <v>0</v>
      </c>
      <c r="E53" s="241" t="s">
        <v>2369</v>
      </c>
      <c r="F53" s="243">
        <f>'prospetto 1'!$E$78</f>
        <v>0</v>
      </c>
    </row>
    <row r="54" spans="1:6" x14ac:dyDescent="0.2">
      <c r="A54" s="195" t="s">
        <v>1520</v>
      </c>
      <c r="B54" t="s">
        <v>1522</v>
      </c>
      <c r="C54" t="s">
        <v>4201</v>
      </c>
      <c r="D54" t="b">
        <v>0</v>
      </c>
      <c r="E54" s="241" t="s">
        <v>2370</v>
      </c>
      <c r="F54" s="243">
        <f>'prospetto 1'!$E$82</f>
        <v>0</v>
      </c>
    </row>
    <row r="55" spans="1:6" x14ac:dyDescent="0.2">
      <c r="A55" s="195" t="s">
        <v>1521</v>
      </c>
      <c r="B55" t="s">
        <v>1524</v>
      </c>
      <c r="C55" t="s">
        <v>4201</v>
      </c>
      <c r="D55" t="b">
        <v>0</v>
      </c>
      <c r="E55" s="241" t="s">
        <v>2371</v>
      </c>
      <c r="F55" s="243">
        <f>'prospetto 1'!$E$84</f>
        <v>0</v>
      </c>
    </row>
    <row r="56" spans="1:6" x14ac:dyDescent="0.2">
      <c r="A56" s="195" t="s">
        <v>1523</v>
      </c>
      <c r="B56" t="s">
        <v>4196</v>
      </c>
      <c r="C56" t="s">
        <v>4201</v>
      </c>
      <c r="D56" t="b">
        <v>0</v>
      </c>
      <c r="E56" s="241" t="s">
        <v>2372</v>
      </c>
      <c r="F56" s="243">
        <f>'prospetto 1'!$E$86</f>
        <v>0</v>
      </c>
    </row>
    <row r="57" spans="1:6" x14ac:dyDescent="0.2">
      <c r="A57" s="195" t="s">
        <v>1525</v>
      </c>
      <c r="B57" t="s">
        <v>4197</v>
      </c>
      <c r="C57" t="s">
        <v>4201</v>
      </c>
      <c r="D57" t="b">
        <v>0</v>
      </c>
      <c r="E57" s="241" t="s">
        <v>2373</v>
      </c>
      <c r="F57" s="243">
        <f>'prospetto 1'!$E$89</f>
        <v>0</v>
      </c>
    </row>
    <row r="58" spans="1:6" x14ac:dyDescent="0.2">
      <c r="A58" s="195" t="s">
        <v>1526</v>
      </c>
      <c r="B58" t="s">
        <v>2374</v>
      </c>
      <c r="C58" t="s">
        <v>4201</v>
      </c>
      <c r="D58" t="b">
        <v>0</v>
      </c>
      <c r="E58" s="241" t="s">
        <v>2375</v>
      </c>
      <c r="F58" s="243">
        <f>'prospetto 1'!$G$70</f>
        <v>0</v>
      </c>
    </row>
    <row r="59" spans="1:6" x14ac:dyDescent="0.2">
      <c r="A59" s="195" t="s">
        <v>44</v>
      </c>
      <c r="B59" t="s">
        <v>4198</v>
      </c>
      <c r="C59" t="s">
        <v>4201</v>
      </c>
      <c r="D59" t="b">
        <v>0</v>
      </c>
      <c r="E59" s="241" t="s">
        <v>2376</v>
      </c>
      <c r="F59" s="243">
        <f>'prospetto 1'!$E$95</f>
        <v>0</v>
      </c>
    </row>
    <row r="60" spans="1:6" x14ac:dyDescent="0.2">
      <c r="A60" s="195" t="s">
        <v>45</v>
      </c>
      <c r="B60" t="s">
        <v>1981</v>
      </c>
      <c r="C60" t="s">
        <v>4201</v>
      </c>
      <c r="D60" t="b">
        <v>0</v>
      </c>
      <c r="E60" s="241" t="s">
        <v>2377</v>
      </c>
      <c r="F60" s="243">
        <f>'prospetto 1'!$I$95</f>
        <v>0</v>
      </c>
    </row>
    <row r="61" spans="1:6" x14ac:dyDescent="0.2">
      <c r="A61" s="195" t="s">
        <v>1768</v>
      </c>
      <c r="B61" t="s">
        <v>1894</v>
      </c>
      <c r="C61" t="s">
        <v>4202</v>
      </c>
      <c r="D61" t="b">
        <v>0</v>
      </c>
      <c r="E61" s="241" t="s">
        <v>2378</v>
      </c>
      <c r="F61" s="243">
        <f>'prospetto 2'!$I$7</f>
        <v>0</v>
      </c>
    </row>
    <row r="62" spans="1:6" x14ac:dyDescent="0.2">
      <c r="A62" s="195" t="s">
        <v>1769</v>
      </c>
      <c r="B62" t="s">
        <v>1896</v>
      </c>
      <c r="C62" t="s">
        <v>4202</v>
      </c>
      <c r="D62" t="b">
        <v>0</v>
      </c>
      <c r="E62" s="241" t="s">
        <v>2379</v>
      </c>
      <c r="F62" s="245">
        <f>'prospetto 2'!$I$8</f>
        <v>0</v>
      </c>
    </row>
    <row r="63" spans="1:6" x14ac:dyDescent="0.2">
      <c r="A63" s="195" t="s">
        <v>1770</v>
      </c>
      <c r="B63" t="s">
        <v>1898</v>
      </c>
      <c r="C63" t="s">
        <v>4202</v>
      </c>
      <c r="D63" t="b">
        <v>0</v>
      </c>
      <c r="E63" s="241" t="s">
        <v>2380</v>
      </c>
      <c r="F63" s="245">
        <f>'prospetto 2'!$I$9</f>
        <v>0</v>
      </c>
    </row>
    <row r="64" spans="1:6" x14ac:dyDescent="0.2">
      <c r="A64" s="195" t="s">
        <v>1771</v>
      </c>
      <c r="B64" t="s">
        <v>2948</v>
      </c>
      <c r="C64" t="s">
        <v>4202</v>
      </c>
      <c r="D64" t="b">
        <v>0</v>
      </c>
      <c r="E64" s="241" t="s">
        <v>2381</v>
      </c>
      <c r="F64" s="245">
        <f>'prospetto 2'!$I$10</f>
        <v>0</v>
      </c>
    </row>
    <row r="65" spans="1:6" x14ac:dyDescent="0.2">
      <c r="A65" s="195" t="s">
        <v>1772</v>
      </c>
      <c r="B65" t="s">
        <v>2950</v>
      </c>
      <c r="C65" t="s">
        <v>4202</v>
      </c>
      <c r="D65" t="b">
        <v>0</v>
      </c>
      <c r="E65" s="241" t="s">
        <v>2382</v>
      </c>
      <c r="F65" s="245">
        <f>'prospetto 2'!$I$11</f>
        <v>0</v>
      </c>
    </row>
    <row r="66" spans="1:6" x14ac:dyDescent="0.2">
      <c r="A66" s="195" t="s">
        <v>1773</v>
      </c>
      <c r="B66" t="s">
        <v>2952</v>
      </c>
      <c r="C66" t="s">
        <v>4202</v>
      </c>
      <c r="D66" t="b">
        <v>0</v>
      </c>
      <c r="E66" s="241" t="s">
        <v>2383</v>
      </c>
      <c r="F66" s="245">
        <f>'prospetto 2'!$I$12</f>
        <v>0</v>
      </c>
    </row>
    <row r="67" spans="1:6" x14ac:dyDescent="0.2">
      <c r="A67" s="195" t="s">
        <v>1774</v>
      </c>
      <c r="B67" t="s">
        <v>2954</v>
      </c>
      <c r="C67" t="s">
        <v>4202</v>
      </c>
      <c r="D67" t="b">
        <v>0</v>
      </c>
      <c r="E67" s="241" t="s">
        <v>2384</v>
      </c>
      <c r="F67" s="245">
        <f>'prospetto 2'!$I$13</f>
        <v>0</v>
      </c>
    </row>
    <row r="68" spans="1:6" x14ac:dyDescent="0.2">
      <c r="A68" s="195" t="s">
        <v>1775</v>
      </c>
      <c r="B68" t="s">
        <v>2956</v>
      </c>
      <c r="C68" t="s">
        <v>4202</v>
      </c>
      <c r="D68" t="b">
        <v>0</v>
      </c>
      <c r="E68" s="241" t="s">
        <v>2385</v>
      </c>
      <c r="F68" s="245">
        <f>'prospetto 2'!$I$14</f>
        <v>0</v>
      </c>
    </row>
    <row r="69" spans="1:6" x14ac:dyDescent="0.2">
      <c r="A69" s="195" t="s">
        <v>1776</v>
      </c>
      <c r="B69" t="s">
        <v>2958</v>
      </c>
      <c r="C69" t="s">
        <v>4202</v>
      </c>
      <c r="D69" t="b">
        <v>0</v>
      </c>
      <c r="E69" s="241" t="s">
        <v>2386</v>
      </c>
      <c r="F69" s="245">
        <f>'prospetto 2'!$I$15</f>
        <v>0</v>
      </c>
    </row>
    <row r="70" spans="1:6" x14ac:dyDescent="0.2">
      <c r="A70" s="195" t="s">
        <v>1777</v>
      </c>
      <c r="B70" t="s">
        <v>2960</v>
      </c>
      <c r="C70" t="s">
        <v>4202</v>
      </c>
      <c r="D70" t="b">
        <v>0</v>
      </c>
      <c r="E70" s="241" t="s">
        <v>2387</v>
      </c>
      <c r="F70" s="245">
        <f>'prospetto 2'!$I$16</f>
        <v>0</v>
      </c>
    </row>
    <row r="71" spans="1:6" x14ac:dyDescent="0.2">
      <c r="A71" s="195" t="s">
        <v>1778</v>
      </c>
      <c r="B71" t="s">
        <v>3074</v>
      </c>
      <c r="C71" t="s">
        <v>4202</v>
      </c>
      <c r="D71" t="b">
        <v>1</v>
      </c>
      <c r="E71" s="241" t="s">
        <v>2388</v>
      </c>
      <c r="F71" s="245">
        <f>'prospetto 2'!$I$17</f>
        <v>0</v>
      </c>
    </row>
    <row r="72" spans="1:6" x14ac:dyDescent="0.2">
      <c r="A72" s="195" t="s">
        <v>1779</v>
      </c>
      <c r="B72" t="s">
        <v>3076</v>
      </c>
      <c r="C72" t="s">
        <v>4202</v>
      </c>
      <c r="D72" t="b">
        <v>0</v>
      </c>
      <c r="E72" s="241" t="s">
        <v>2389</v>
      </c>
      <c r="F72" s="245">
        <f>'prospetto 2'!$I$18</f>
        <v>0</v>
      </c>
    </row>
    <row r="73" spans="1:6" x14ac:dyDescent="0.2">
      <c r="A73" s="195" t="s">
        <v>1780</v>
      </c>
      <c r="B73" t="s">
        <v>3078</v>
      </c>
      <c r="C73" t="s">
        <v>4202</v>
      </c>
      <c r="D73" t="b">
        <v>0</v>
      </c>
      <c r="E73" s="241" t="s">
        <v>2390</v>
      </c>
      <c r="F73" s="245">
        <f>'prospetto 2'!$I$19</f>
        <v>0</v>
      </c>
    </row>
    <row r="74" spans="1:6" x14ac:dyDescent="0.2">
      <c r="A74" s="195" t="s">
        <v>1781</v>
      </c>
      <c r="B74" t="s">
        <v>1738</v>
      </c>
      <c r="C74" t="s">
        <v>4202</v>
      </c>
      <c r="D74" t="b">
        <v>0</v>
      </c>
      <c r="E74" s="241" t="s">
        <v>2391</v>
      </c>
      <c r="F74" s="245">
        <f>'prospetto 2'!$I$20</f>
        <v>0</v>
      </c>
    </row>
    <row r="75" spans="1:6" x14ac:dyDescent="0.2">
      <c r="A75" s="195" t="s">
        <v>1782</v>
      </c>
      <c r="B75" t="s">
        <v>1740</v>
      </c>
      <c r="C75" t="s">
        <v>4202</v>
      </c>
      <c r="D75" t="b">
        <v>0</v>
      </c>
      <c r="E75" s="241" t="s">
        <v>2392</v>
      </c>
      <c r="F75" s="245">
        <f>'prospetto 2'!$I$21</f>
        <v>0</v>
      </c>
    </row>
    <row r="76" spans="1:6" x14ac:dyDescent="0.2">
      <c r="A76" s="195" t="s">
        <v>1783</v>
      </c>
      <c r="B76" t="s">
        <v>1742</v>
      </c>
      <c r="C76" t="s">
        <v>4202</v>
      </c>
      <c r="D76" t="b">
        <v>0</v>
      </c>
      <c r="E76" s="241" t="s">
        <v>2393</v>
      </c>
      <c r="F76" s="245">
        <f>'prospetto 2'!$I$22</f>
        <v>0</v>
      </c>
    </row>
    <row r="77" spans="1:6" x14ac:dyDescent="0.2">
      <c r="A77" s="195" t="s">
        <v>1784</v>
      </c>
      <c r="B77" t="s">
        <v>1744</v>
      </c>
      <c r="C77" t="s">
        <v>4202</v>
      </c>
      <c r="D77" t="b">
        <v>0</v>
      </c>
      <c r="E77" s="241" t="s">
        <v>2394</v>
      </c>
      <c r="F77" s="245">
        <f>'prospetto 2'!$I$23</f>
        <v>0</v>
      </c>
    </row>
    <row r="78" spans="1:6" x14ac:dyDescent="0.2">
      <c r="A78" s="195" t="s">
        <v>1785</v>
      </c>
      <c r="B78" t="s">
        <v>1746</v>
      </c>
      <c r="C78" t="s">
        <v>4202</v>
      </c>
      <c r="D78" t="b">
        <v>0</v>
      </c>
      <c r="E78" s="241" t="s">
        <v>2395</v>
      </c>
      <c r="F78" s="245">
        <f>'prospetto 2'!$I$24</f>
        <v>0</v>
      </c>
    </row>
    <row r="79" spans="1:6" x14ac:dyDescent="0.2">
      <c r="A79" s="195" t="s">
        <v>1786</v>
      </c>
      <c r="B79" t="s">
        <v>3249</v>
      </c>
      <c r="C79" t="s">
        <v>4202</v>
      </c>
      <c r="D79" t="b">
        <v>0</v>
      </c>
      <c r="E79" s="241" t="s">
        <v>2396</v>
      </c>
      <c r="F79" s="245">
        <f>'prospetto 2'!$I$25</f>
        <v>0</v>
      </c>
    </row>
    <row r="80" spans="1:6" x14ac:dyDescent="0.2">
      <c r="A80" s="195" t="s">
        <v>1787</v>
      </c>
      <c r="B80" t="s">
        <v>3251</v>
      </c>
      <c r="C80" t="s">
        <v>4202</v>
      </c>
      <c r="D80" t="b">
        <v>0</v>
      </c>
      <c r="E80" s="241" t="s">
        <v>2397</v>
      </c>
      <c r="F80" s="245">
        <f>'prospetto 2'!$I$26</f>
        <v>0</v>
      </c>
    </row>
    <row r="81" spans="1:6" x14ac:dyDescent="0.2">
      <c r="A81" s="195" t="s">
        <v>1788</v>
      </c>
      <c r="B81" t="s">
        <v>3253</v>
      </c>
      <c r="C81" t="s">
        <v>4202</v>
      </c>
      <c r="D81" t="b">
        <v>0</v>
      </c>
      <c r="E81" s="241" t="s">
        <v>2398</v>
      </c>
      <c r="F81" s="245">
        <f>'prospetto 2'!$I$27</f>
        <v>0</v>
      </c>
    </row>
    <row r="82" spans="1:6" x14ac:dyDescent="0.2">
      <c r="A82" s="195" t="s">
        <v>2399</v>
      </c>
      <c r="B82" t="s">
        <v>3255</v>
      </c>
      <c r="C82" t="s">
        <v>4202</v>
      </c>
      <c r="D82" t="b">
        <v>0</v>
      </c>
      <c r="E82" s="241" t="s">
        <v>2400</v>
      </c>
      <c r="F82" s="245">
        <f>'prospetto 2'!$I$28</f>
        <v>0</v>
      </c>
    </row>
    <row r="83" spans="1:6" x14ac:dyDescent="0.2">
      <c r="A83" s="195" t="s">
        <v>2401</v>
      </c>
      <c r="B83" t="s">
        <v>3257</v>
      </c>
      <c r="C83" t="s">
        <v>4202</v>
      </c>
      <c r="D83" t="b">
        <v>0</v>
      </c>
      <c r="E83" s="241" t="s">
        <v>2402</v>
      </c>
      <c r="F83" s="245">
        <f>'prospetto 2'!$I$29</f>
        <v>0</v>
      </c>
    </row>
    <row r="84" spans="1:6" x14ac:dyDescent="0.2">
      <c r="A84" s="195" t="s">
        <v>2403</v>
      </c>
      <c r="B84" t="s">
        <v>3259</v>
      </c>
      <c r="C84" t="s">
        <v>4202</v>
      </c>
      <c r="D84" t="b">
        <v>0</v>
      </c>
      <c r="E84" s="241" t="s">
        <v>2404</v>
      </c>
      <c r="F84" s="245">
        <f>'prospetto 2'!$I$30</f>
        <v>0</v>
      </c>
    </row>
    <row r="85" spans="1:6" x14ac:dyDescent="0.2">
      <c r="A85" s="195" t="s">
        <v>1789</v>
      </c>
      <c r="B85" t="s">
        <v>3261</v>
      </c>
      <c r="C85" t="s">
        <v>4202</v>
      </c>
      <c r="D85" t="b">
        <v>0</v>
      </c>
      <c r="E85" s="241" t="s">
        <v>2405</v>
      </c>
      <c r="F85" s="245">
        <f>'prospetto 2'!$I$31</f>
        <v>0</v>
      </c>
    </row>
    <row r="86" spans="1:6" x14ac:dyDescent="0.2">
      <c r="A86" s="195" t="s">
        <v>4348</v>
      </c>
      <c r="B86" t="s">
        <v>3263</v>
      </c>
      <c r="C86" t="s">
        <v>4202</v>
      </c>
      <c r="D86" t="b">
        <v>0</v>
      </c>
      <c r="E86" s="241" t="s">
        <v>2406</v>
      </c>
      <c r="F86" s="245">
        <f>'prospetto 2'!$I$32</f>
        <v>0</v>
      </c>
    </row>
    <row r="87" spans="1:6" x14ac:dyDescent="0.2">
      <c r="A87" s="195" t="s">
        <v>4349</v>
      </c>
      <c r="B87" t="s">
        <v>3265</v>
      </c>
      <c r="C87" t="s">
        <v>4202</v>
      </c>
      <c r="D87" t="b">
        <v>0</v>
      </c>
      <c r="E87" s="241" t="s">
        <v>2407</v>
      </c>
      <c r="F87" s="245">
        <f>'prospetto 2'!$I$33</f>
        <v>0</v>
      </c>
    </row>
    <row r="88" spans="1:6" x14ac:dyDescent="0.2">
      <c r="A88" s="195" t="s">
        <v>4350</v>
      </c>
      <c r="B88" t="s">
        <v>3267</v>
      </c>
      <c r="C88" t="s">
        <v>4202</v>
      </c>
      <c r="D88" t="b">
        <v>0</v>
      </c>
      <c r="E88" s="241" t="s">
        <v>2408</v>
      </c>
      <c r="F88" s="245">
        <f>'prospetto 2'!$I$34</f>
        <v>0</v>
      </c>
    </row>
    <row r="89" spans="1:6" x14ac:dyDescent="0.2">
      <c r="A89" s="195" t="s">
        <v>4351</v>
      </c>
      <c r="B89" t="s">
        <v>3269</v>
      </c>
      <c r="C89" t="s">
        <v>4202</v>
      </c>
      <c r="D89" t="b">
        <v>0</v>
      </c>
      <c r="E89" s="241" t="s">
        <v>2409</v>
      </c>
      <c r="F89" s="245">
        <f>'prospetto 2'!$I$35</f>
        <v>0</v>
      </c>
    </row>
    <row r="90" spans="1:6" x14ac:dyDescent="0.2">
      <c r="A90" s="195" t="s">
        <v>4352</v>
      </c>
      <c r="B90" t="s">
        <v>3271</v>
      </c>
      <c r="C90" t="s">
        <v>4202</v>
      </c>
      <c r="D90" t="b">
        <v>0</v>
      </c>
      <c r="E90" s="241" t="s">
        <v>2410</v>
      </c>
      <c r="F90" s="245">
        <f>'prospetto 2'!$I$36</f>
        <v>0</v>
      </c>
    </row>
    <row r="91" spans="1:6" x14ac:dyDescent="0.2">
      <c r="A91" s="195" t="s">
        <v>4353</v>
      </c>
      <c r="B91" t="s">
        <v>3273</v>
      </c>
      <c r="C91" t="s">
        <v>4202</v>
      </c>
      <c r="D91" t="b">
        <v>1</v>
      </c>
      <c r="E91" s="241" t="s">
        <v>2411</v>
      </c>
      <c r="F91" s="245">
        <f>'prospetto 2'!$I$37</f>
        <v>0</v>
      </c>
    </row>
    <row r="92" spans="1:6" x14ac:dyDescent="0.2">
      <c r="A92" s="195" t="s">
        <v>2000</v>
      </c>
      <c r="B92" t="s">
        <v>1809</v>
      </c>
      <c r="C92" t="s">
        <v>4202</v>
      </c>
      <c r="D92" t="b">
        <v>0</v>
      </c>
      <c r="E92" s="241" t="s">
        <v>2412</v>
      </c>
      <c r="F92" s="245">
        <f>'prospetto 2'!$I$38</f>
        <v>0</v>
      </c>
    </row>
    <row r="93" spans="1:6" x14ac:dyDescent="0.2">
      <c r="A93" s="195" t="s">
        <v>2001</v>
      </c>
      <c r="B93" t="s">
        <v>1811</v>
      </c>
      <c r="C93" t="s">
        <v>4202</v>
      </c>
      <c r="D93" t="b">
        <v>1</v>
      </c>
      <c r="E93" s="241" t="s">
        <v>2413</v>
      </c>
      <c r="F93" s="245">
        <f>'prospetto 2'!$I$39</f>
        <v>0</v>
      </c>
    </row>
    <row r="94" spans="1:6" x14ac:dyDescent="0.2">
      <c r="A94" s="195" t="s">
        <v>2002</v>
      </c>
      <c r="B94" t="s">
        <v>1813</v>
      </c>
      <c r="C94" t="s">
        <v>4202</v>
      </c>
      <c r="D94" t="b">
        <v>1</v>
      </c>
      <c r="E94" s="241" t="s">
        <v>2414</v>
      </c>
      <c r="F94" s="245">
        <f>'prospetto 2'!$I$40</f>
        <v>0</v>
      </c>
    </row>
    <row r="95" spans="1:6" x14ac:dyDescent="0.2">
      <c r="A95" s="195" t="s">
        <v>2003</v>
      </c>
      <c r="B95" t="s">
        <v>1815</v>
      </c>
      <c r="C95" t="s">
        <v>4202</v>
      </c>
      <c r="D95" t="b">
        <v>0</v>
      </c>
      <c r="E95" s="241" t="s">
        <v>2415</v>
      </c>
      <c r="F95" s="245">
        <f>'prospetto 2'!$I$41</f>
        <v>0</v>
      </c>
    </row>
    <row r="96" spans="1:6" x14ac:dyDescent="0.2">
      <c r="A96" s="195" t="s">
        <v>2004</v>
      </c>
      <c r="B96" t="s">
        <v>1817</v>
      </c>
      <c r="C96" t="s">
        <v>4202</v>
      </c>
      <c r="D96" t="b">
        <v>0</v>
      </c>
      <c r="E96" s="241" t="s">
        <v>2416</v>
      </c>
      <c r="F96" s="245">
        <f>'prospetto 2'!$I$42</f>
        <v>0</v>
      </c>
    </row>
    <row r="97" spans="1:6" x14ac:dyDescent="0.2">
      <c r="A97" s="195" t="s">
        <v>2005</v>
      </c>
      <c r="B97" t="s">
        <v>1819</v>
      </c>
      <c r="C97" t="s">
        <v>4202</v>
      </c>
      <c r="D97" t="b">
        <v>1</v>
      </c>
      <c r="E97" s="241" t="s">
        <v>2417</v>
      </c>
      <c r="F97" s="245">
        <f>'prospetto 2'!$I$43</f>
        <v>0</v>
      </c>
    </row>
    <row r="98" spans="1:6" x14ac:dyDescent="0.2">
      <c r="A98" s="195" t="s">
        <v>2006</v>
      </c>
      <c r="B98" t="s">
        <v>2010</v>
      </c>
      <c r="C98" t="s">
        <v>4202</v>
      </c>
      <c r="D98" t="b">
        <v>0</v>
      </c>
      <c r="E98" s="241" t="s">
        <v>2418</v>
      </c>
      <c r="F98" s="245">
        <f>'prospetto 2'!$I$44</f>
        <v>0</v>
      </c>
    </row>
    <row r="99" spans="1:6" x14ac:dyDescent="0.2">
      <c r="A99" s="195" t="s">
        <v>2007</v>
      </c>
      <c r="B99" t="s">
        <v>2012</v>
      </c>
      <c r="C99" t="s">
        <v>4202</v>
      </c>
      <c r="D99" t="b">
        <v>0</v>
      </c>
      <c r="E99" s="241" t="s">
        <v>2419</v>
      </c>
      <c r="F99" s="245">
        <f>'prospetto 2'!$I$45</f>
        <v>0</v>
      </c>
    </row>
    <row r="100" spans="1:6" x14ac:dyDescent="0.2">
      <c r="A100" s="195" t="s">
        <v>2008</v>
      </c>
      <c r="B100" t="s">
        <v>2912</v>
      </c>
      <c r="C100" t="s">
        <v>4202</v>
      </c>
      <c r="D100" t="b">
        <v>0</v>
      </c>
      <c r="E100" s="241" t="s">
        <v>2420</v>
      </c>
      <c r="F100" s="245">
        <f>'prospetto 2'!$I$46</f>
        <v>0</v>
      </c>
    </row>
    <row r="101" spans="1:6" x14ac:dyDescent="0.2">
      <c r="A101" s="195" t="s">
        <v>2009</v>
      </c>
      <c r="B101" t="s">
        <v>2914</v>
      </c>
      <c r="C101" t="s">
        <v>4202</v>
      </c>
      <c r="D101" t="b">
        <v>0</v>
      </c>
      <c r="E101" s="241" t="s">
        <v>2421</v>
      </c>
      <c r="F101" s="245">
        <f>'prospetto 2'!$I$47</f>
        <v>0</v>
      </c>
    </row>
    <row r="102" spans="1:6" x14ac:dyDescent="0.2">
      <c r="A102" s="195" t="s">
        <v>2011</v>
      </c>
      <c r="B102" t="s">
        <v>2916</v>
      </c>
      <c r="C102" t="s">
        <v>4202</v>
      </c>
      <c r="D102" t="b">
        <v>0</v>
      </c>
      <c r="E102" s="241" t="s">
        <v>2422</v>
      </c>
      <c r="F102" s="245">
        <f>'prospetto 2'!$I$48</f>
        <v>0</v>
      </c>
    </row>
    <row r="103" spans="1:6" x14ac:dyDescent="0.2">
      <c r="A103" s="195" t="s">
        <v>2013</v>
      </c>
      <c r="B103" t="s">
        <v>2918</v>
      </c>
      <c r="C103" t="s">
        <v>4202</v>
      </c>
      <c r="D103" t="b">
        <v>0</v>
      </c>
      <c r="E103" s="241" t="s">
        <v>2423</v>
      </c>
      <c r="F103" s="245">
        <f>'prospetto 2'!$I$49</f>
        <v>0</v>
      </c>
    </row>
    <row r="104" spans="1:6" x14ac:dyDescent="0.2">
      <c r="A104" s="195" t="s">
        <v>2014</v>
      </c>
      <c r="B104" t="s">
        <v>1757</v>
      </c>
      <c r="C104" t="s">
        <v>4202</v>
      </c>
      <c r="D104" t="b">
        <v>0</v>
      </c>
      <c r="E104" s="241" t="s">
        <v>2424</v>
      </c>
      <c r="F104" s="245">
        <f>'prospetto 2'!$I$50</f>
        <v>0</v>
      </c>
    </row>
    <row r="105" spans="1:6" x14ac:dyDescent="0.2">
      <c r="A105" s="195" t="s">
        <v>2015</v>
      </c>
      <c r="B105" t="s">
        <v>1759</v>
      </c>
      <c r="C105" t="s">
        <v>4202</v>
      </c>
      <c r="D105" t="b">
        <v>0</v>
      </c>
      <c r="E105" s="241" t="s">
        <v>2425</v>
      </c>
      <c r="F105" s="245">
        <f>'prospetto 2'!$I$51</f>
        <v>0</v>
      </c>
    </row>
    <row r="106" spans="1:6" x14ac:dyDescent="0.2">
      <c r="A106" s="195" t="s">
        <v>2016</v>
      </c>
      <c r="B106" t="s">
        <v>1761</v>
      </c>
      <c r="C106" t="s">
        <v>4202</v>
      </c>
      <c r="D106" t="b">
        <v>0</v>
      </c>
      <c r="E106" s="241" t="s">
        <v>2426</v>
      </c>
      <c r="F106" s="245">
        <f>'prospetto 2'!$I$52</f>
        <v>0</v>
      </c>
    </row>
    <row r="107" spans="1:6" x14ac:dyDescent="0.2">
      <c r="A107" s="195" t="s">
        <v>2017</v>
      </c>
      <c r="B107" t="s">
        <v>2427</v>
      </c>
      <c r="C107" t="s">
        <v>4202</v>
      </c>
      <c r="D107" t="b">
        <v>0</v>
      </c>
      <c r="E107" s="241" t="s">
        <v>2428</v>
      </c>
      <c r="F107" s="245">
        <f>'prospetto 2'!$G$65</f>
        <v>0</v>
      </c>
    </row>
    <row r="108" spans="1:6" x14ac:dyDescent="0.2">
      <c r="A108" s="195" t="s">
        <v>2018</v>
      </c>
      <c r="B108" t="s">
        <v>4189</v>
      </c>
      <c r="C108" t="s">
        <v>4202</v>
      </c>
      <c r="D108" t="b">
        <v>0</v>
      </c>
      <c r="E108" s="241" t="s">
        <v>2429</v>
      </c>
      <c r="F108" s="245">
        <f>'prospetto 2'!$E$69</f>
        <v>0</v>
      </c>
    </row>
    <row r="109" spans="1:6" x14ac:dyDescent="0.2">
      <c r="A109" s="195" t="s">
        <v>4188</v>
      </c>
      <c r="B109" t="s">
        <v>2430</v>
      </c>
      <c r="C109" t="s">
        <v>4202</v>
      </c>
      <c r="D109" t="b">
        <v>0</v>
      </c>
      <c r="E109" s="241" t="s">
        <v>2431</v>
      </c>
      <c r="F109" s="245">
        <f>'prospetto 2'!$E$72</f>
        <v>0</v>
      </c>
    </row>
    <row r="110" spans="1:6" x14ac:dyDescent="0.2">
      <c r="A110" s="195" t="s">
        <v>4190</v>
      </c>
      <c r="B110" t="s">
        <v>3698</v>
      </c>
      <c r="C110" t="s">
        <v>4202</v>
      </c>
      <c r="D110" t="b">
        <v>0</v>
      </c>
      <c r="E110" s="241" t="s">
        <v>2432</v>
      </c>
      <c r="F110" s="245">
        <f>'prospetto 2'!$E$76</f>
        <v>0</v>
      </c>
    </row>
    <row r="111" spans="1:6" x14ac:dyDescent="0.2">
      <c r="A111" s="195" t="s">
        <v>4191</v>
      </c>
      <c r="B111" t="s">
        <v>2368</v>
      </c>
      <c r="C111" t="s">
        <v>4202</v>
      </c>
      <c r="D111" t="b">
        <v>0</v>
      </c>
      <c r="E111" s="241" t="s">
        <v>2433</v>
      </c>
      <c r="F111" s="245">
        <f>'prospetto 2'!$E$78</f>
        <v>0</v>
      </c>
    </row>
    <row r="112" spans="1:6" x14ac:dyDescent="0.2">
      <c r="A112" s="195" t="s">
        <v>4193</v>
      </c>
      <c r="B112" t="s">
        <v>4195</v>
      </c>
      <c r="C112" t="s">
        <v>4202</v>
      </c>
      <c r="D112" t="b">
        <v>0</v>
      </c>
      <c r="E112" s="241" t="s">
        <v>2434</v>
      </c>
      <c r="F112" s="245">
        <f>'prospetto 2'!$E$80</f>
        <v>0</v>
      </c>
    </row>
    <row r="113" spans="1:6" x14ac:dyDescent="0.2">
      <c r="A113" s="195" t="s">
        <v>4194</v>
      </c>
      <c r="B113" t="s">
        <v>2435</v>
      </c>
      <c r="C113" t="s">
        <v>4202</v>
      </c>
      <c r="D113" t="b">
        <v>0</v>
      </c>
      <c r="E113" s="241" t="s">
        <v>2436</v>
      </c>
      <c r="F113" s="245">
        <f>'prospetto 2'!$E$83</f>
        <v>0</v>
      </c>
    </row>
    <row r="114" spans="1:6" x14ac:dyDescent="0.2">
      <c r="A114" s="195" t="s">
        <v>1</v>
      </c>
      <c r="B114" t="s">
        <v>4197</v>
      </c>
      <c r="C114" t="s">
        <v>4202</v>
      </c>
      <c r="D114" t="b">
        <v>0</v>
      </c>
      <c r="E114" s="241" t="s">
        <v>2437</v>
      </c>
      <c r="F114" s="245">
        <f>'prospetto 2'!$E$89</f>
        <v>0</v>
      </c>
    </row>
    <row r="115" spans="1:6" x14ac:dyDescent="0.2">
      <c r="A115" s="195" t="s">
        <v>2</v>
      </c>
      <c r="B115" t="s">
        <v>1980</v>
      </c>
      <c r="C115" t="s">
        <v>4202</v>
      </c>
      <c r="D115" t="b">
        <v>0</v>
      </c>
      <c r="E115" s="241" t="s">
        <v>2438</v>
      </c>
      <c r="F115" s="245">
        <f>'prospetto 2'!$I$89</f>
        <v>0</v>
      </c>
    </row>
    <row r="116" spans="1:6" x14ac:dyDescent="0.2">
      <c r="A116" s="195" t="s">
        <v>1982</v>
      </c>
      <c r="B116" t="s">
        <v>1658</v>
      </c>
      <c r="C116" t="s">
        <v>3913</v>
      </c>
      <c r="D116" t="b">
        <v>0</v>
      </c>
      <c r="E116" s="241" t="s">
        <v>2439</v>
      </c>
      <c r="F116" s="245" t="e">
        <f>#REF!</f>
        <v>#REF!</v>
      </c>
    </row>
    <row r="117" spans="1:6" x14ac:dyDescent="0.2">
      <c r="A117" s="195" t="s">
        <v>1983</v>
      </c>
      <c r="B117" t="s">
        <v>1660</v>
      </c>
      <c r="C117" t="s">
        <v>3913</v>
      </c>
      <c r="D117" t="b">
        <v>0</v>
      </c>
      <c r="E117" s="241" t="s">
        <v>2440</v>
      </c>
      <c r="F117" s="245" t="e">
        <f>#REF!</f>
        <v>#REF!</v>
      </c>
    </row>
    <row r="118" spans="1:6" x14ac:dyDescent="0.2">
      <c r="A118" s="195" t="s">
        <v>1984</v>
      </c>
      <c r="B118" t="s">
        <v>1662</v>
      </c>
      <c r="C118" t="s">
        <v>3913</v>
      </c>
      <c r="D118" t="b">
        <v>0</v>
      </c>
      <c r="E118" s="241" t="s">
        <v>2441</v>
      </c>
      <c r="F118" s="245" t="e">
        <f>#REF!</f>
        <v>#REF!</v>
      </c>
    </row>
    <row r="119" spans="1:6" x14ac:dyDescent="0.2">
      <c r="A119" s="195" t="s">
        <v>1985</v>
      </c>
      <c r="B119" t="s">
        <v>1664</v>
      </c>
      <c r="C119" t="s">
        <v>3913</v>
      </c>
      <c r="D119" t="b">
        <v>0</v>
      </c>
      <c r="E119" s="241" t="s">
        <v>2442</v>
      </c>
      <c r="F119" s="245" t="e">
        <f>#REF!</f>
        <v>#REF!</v>
      </c>
    </row>
    <row r="120" spans="1:6" x14ac:dyDescent="0.2">
      <c r="A120" s="195" t="s">
        <v>1986</v>
      </c>
      <c r="B120" t="s">
        <v>1666</v>
      </c>
      <c r="C120" t="s">
        <v>3913</v>
      </c>
      <c r="D120" t="b">
        <v>0</v>
      </c>
      <c r="E120" s="241" t="s">
        <v>2443</v>
      </c>
      <c r="F120" s="245" t="e">
        <f>#REF!</f>
        <v>#REF!</v>
      </c>
    </row>
    <row r="121" spans="1:6" x14ac:dyDescent="0.2">
      <c r="A121" s="195" t="s">
        <v>1987</v>
      </c>
      <c r="B121" t="s">
        <v>1668</v>
      </c>
      <c r="C121" t="s">
        <v>3913</v>
      </c>
      <c r="D121" t="b">
        <v>0</v>
      </c>
      <c r="E121" s="241" t="s">
        <v>2444</v>
      </c>
      <c r="F121" s="245" t="e">
        <f>#REF!</f>
        <v>#REF!</v>
      </c>
    </row>
    <row r="122" spans="1:6" x14ac:dyDescent="0.2">
      <c r="A122" s="195" t="s">
        <v>1988</v>
      </c>
      <c r="B122" t="s">
        <v>2980</v>
      </c>
      <c r="C122" t="s">
        <v>3913</v>
      </c>
      <c r="D122" t="b">
        <v>0</v>
      </c>
      <c r="E122" s="241" t="s">
        <v>2445</v>
      </c>
      <c r="F122" s="245" t="e">
        <f>#REF!</f>
        <v>#REF!</v>
      </c>
    </row>
    <row r="123" spans="1:6" x14ac:dyDescent="0.2">
      <c r="A123" s="195" t="s">
        <v>1989</v>
      </c>
      <c r="B123" t="s">
        <v>2982</v>
      </c>
      <c r="C123" t="s">
        <v>3913</v>
      </c>
      <c r="D123" t="b">
        <v>0</v>
      </c>
      <c r="E123" s="241" t="s">
        <v>2446</v>
      </c>
      <c r="F123" s="245" t="e">
        <f>#REF!</f>
        <v>#REF!</v>
      </c>
    </row>
    <row r="124" spans="1:6" x14ac:dyDescent="0.2">
      <c r="A124" s="195" t="s">
        <v>1990</v>
      </c>
      <c r="B124" t="s">
        <v>2984</v>
      </c>
      <c r="C124" t="s">
        <v>3913</v>
      </c>
      <c r="D124" t="b">
        <v>0</v>
      </c>
      <c r="E124" s="241" t="s">
        <v>2447</v>
      </c>
      <c r="F124" s="245" t="e">
        <f>#REF!</f>
        <v>#REF!</v>
      </c>
    </row>
    <row r="125" spans="1:6" x14ac:dyDescent="0.2">
      <c r="A125" s="195" t="s">
        <v>1991</v>
      </c>
      <c r="B125" t="s">
        <v>2986</v>
      </c>
      <c r="C125" t="s">
        <v>3913</v>
      </c>
      <c r="D125" t="b">
        <v>0</v>
      </c>
      <c r="E125" s="241" t="s">
        <v>2448</v>
      </c>
      <c r="F125" s="245" t="e">
        <f>#REF!</f>
        <v>#REF!</v>
      </c>
    </row>
    <row r="126" spans="1:6" x14ac:dyDescent="0.2">
      <c r="A126" s="195" t="s">
        <v>1992</v>
      </c>
      <c r="B126" t="s">
        <v>2988</v>
      </c>
      <c r="C126" t="s">
        <v>3913</v>
      </c>
      <c r="D126" t="b">
        <v>0</v>
      </c>
      <c r="E126" s="241" t="s">
        <v>2449</v>
      </c>
      <c r="F126" s="245" t="e">
        <f>#REF!</f>
        <v>#REF!</v>
      </c>
    </row>
    <row r="127" spans="1:6" x14ac:dyDescent="0.2">
      <c r="A127" s="195" t="s">
        <v>1993</v>
      </c>
      <c r="B127" t="s">
        <v>2990</v>
      </c>
      <c r="C127" t="s">
        <v>3913</v>
      </c>
      <c r="D127" t="b">
        <v>0</v>
      </c>
      <c r="E127" s="241" t="s">
        <v>2450</v>
      </c>
      <c r="F127" s="245" t="e">
        <f>#REF!</f>
        <v>#REF!</v>
      </c>
    </row>
    <row r="128" spans="1:6" x14ac:dyDescent="0.2">
      <c r="A128" s="195" t="s">
        <v>1994</v>
      </c>
      <c r="B128" t="s">
        <v>2992</v>
      </c>
      <c r="C128" t="s">
        <v>3913</v>
      </c>
      <c r="D128" t="b">
        <v>0</v>
      </c>
      <c r="E128" s="241" t="s">
        <v>2451</v>
      </c>
      <c r="F128" s="245" t="e">
        <f>#REF!</f>
        <v>#REF!</v>
      </c>
    </row>
    <row r="129" spans="1:6" x14ac:dyDescent="0.2">
      <c r="A129" s="195" t="s">
        <v>1995</v>
      </c>
      <c r="B129" t="s">
        <v>2994</v>
      </c>
      <c r="C129" t="s">
        <v>3913</v>
      </c>
      <c r="D129" t="b">
        <v>0</v>
      </c>
      <c r="E129" s="241" t="s">
        <v>2452</v>
      </c>
      <c r="F129" s="245" t="e">
        <f>#REF!</f>
        <v>#REF!</v>
      </c>
    </row>
    <row r="130" spans="1:6" x14ac:dyDescent="0.2">
      <c r="A130" s="195" t="s">
        <v>1996</v>
      </c>
      <c r="B130" t="s">
        <v>1997</v>
      </c>
      <c r="C130" t="s">
        <v>3913</v>
      </c>
      <c r="D130" t="b">
        <v>0</v>
      </c>
      <c r="E130" s="241" t="s">
        <v>2453</v>
      </c>
      <c r="F130" s="245" t="e">
        <f>#REF!</f>
        <v>#REF!</v>
      </c>
    </row>
    <row r="131" spans="1:6" x14ac:dyDescent="0.2">
      <c r="A131" s="195" t="s">
        <v>1998</v>
      </c>
      <c r="B131" t="s">
        <v>1999</v>
      </c>
      <c r="C131" t="s">
        <v>3913</v>
      </c>
      <c r="D131" t="b">
        <v>0</v>
      </c>
      <c r="E131" s="241" t="s">
        <v>2454</v>
      </c>
      <c r="F131" s="245" t="e">
        <f>#REF!</f>
        <v>#REF!</v>
      </c>
    </row>
    <row r="132" spans="1:6" x14ac:dyDescent="0.2">
      <c r="A132" s="195" t="s">
        <v>3323</v>
      </c>
      <c r="B132" t="s">
        <v>3324</v>
      </c>
      <c r="C132" t="s">
        <v>3913</v>
      </c>
      <c r="D132" t="b">
        <v>0</v>
      </c>
      <c r="E132" s="241" t="s">
        <v>2455</v>
      </c>
      <c r="F132" s="245" t="e">
        <f>#REF!</f>
        <v>#REF!</v>
      </c>
    </row>
    <row r="133" spans="1:6" x14ac:dyDescent="0.2">
      <c r="A133" s="195" t="s">
        <v>3325</v>
      </c>
      <c r="B133" t="s">
        <v>3326</v>
      </c>
      <c r="C133" t="s">
        <v>3913</v>
      </c>
      <c r="D133" t="b">
        <v>0</v>
      </c>
      <c r="E133" s="241" t="s">
        <v>2456</v>
      </c>
      <c r="F133" s="245" t="e">
        <f>#REF!</f>
        <v>#REF!</v>
      </c>
    </row>
    <row r="134" spans="1:6" x14ac:dyDescent="0.2">
      <c r="A134" s="195" t="s">
        <v>3327</v>
      </c>
      <c r="B134" t="s">
        <v>3328</v>
      </c>
      <c r="C134" t="s">
        <v>3913</v>
      </c>
      <c r="D134" t="b">
        <v>0</v>
      </c>
      <c r="E134" s="241" t="s">
        <v>2457</v>
      </c>
      <c r="F134" s="245" t="e">
        <f>#REF!</f>
        <v>#REF!</v>
      </c>
    </row>
    <row r="135" spans="1:6" x14ac:dyDescent="0.2">
      <c r="A135" s="195" t="s">
        <v>3329</v>
      </c>
      <c r="B135" t="s">
        <v>3330</v>
      </c>
      <c r="C135" t="s">
        <v>3913</v>
      </c>
      <c r="D135" t="b">
        <v>0</v>
      </c>
      <c r="E135" s="241" t="s">
        <v>2458</v>
      </c>
      <c r="F135" s="245" t="e">
        <f>#REF!</f>
        <v>#REF!</v>
      </c>
    </row>
    <row r="136" spans="1:6" x14ac:dyDescent="0.2">
      <c r="A136" s="195" t="s">
        <v>3331</v>
      </c>
      <c r="B136" t="s">
        <v>3332</v>
      </c>
      <c r="C136" t="s">
        <v>3913</v>
      </c>
      <c r="D136" t="b">
        <v>0</v>
      </c>
      <c r="E136" s="241" t="s">
        <v>2459</v>
      </c>
      <c r="F136" s="245" t="e">
        <f>#REF!</f>
        <v>#REF!</v>
      </c>
    </row>
    <row r="137" spans="1:6" x14ac:dyDescent="0.2">
      <c r="A137" s="195" t="s">
        <v>3333</v>
      </c>
      <c r="B137" t="s">
        <v>3334</v>
      </c>
      <c r="C137" t="s">
        <v>3913</v>
      </c>
      <c r="D137" t="b">
        <v>0</v>
      </c>
      <c r="E137" s="241" t="s">
        <v>2460</v>
      </c>
      <c r="F137" s="245" t="e">
        <f>#REF!</f>
        <v>#REF!</v>
      </c>
    </row>
    <row r="138" spans="1:6" x14ac:dyDescent="0.2">
      <c r="A138" s="195" t="s">
        <v>3335</v>
      </c>
      <c r="B138" t="s">
        <v>3336</v>
      </c>
      <c r="C138" t="s">
        <v>3913</v>
      </c>
      <c r="D138" t="b">
        <v>0</v>
      </c>
      <c r="E138" s="241" t="s">
        <v>2461</v>
      </c>
      <c r="F138" s="245" t="e">
        <f>#REF!</f>
        <v>#REF!</v>
      </c>
    </row>
    <row r="139" spans="1:6" x14ac:dyDescent="0.2">
      <c r="A139" s="195" t="s">
        <v>3337</v>
      </c>
      <c r="B139" t="s">
        <v>3338</v>
      </c>
      <c r="C139" t="s">
        <v>3913</v>
      </c>
      <c r="D139" t="b">
        <v>0</v>
      </c>
      <c r="E139" s="241" t="s">
        <v>2462</v>
      </c>
      <c r="F139" s="245" t="e">
        <f>#REF!</f>
        <v>#REF!</v>
      </c>
    </row>
    <row r="140" spans="1:6" x14ac:dyDescent="0.2">
      <c r="A140" s="195" t="s">
        <v>3339</v>
      </c>
      <c r="B140" t="s">
        <v>3340</v>
      </c>
      <c r="C140" t="s">
        <v>3913</v>
      </c>
      <c r="D140" t="b">
        <v>0</v>
      </c>
      <c r="E140" s="241" t="s">
        <v>2463</v>
      </c>
      <c r="F140" s="245" t="e">
        <f>#REF!</f>
        <v>#REF!</v>
      </c>
    </row>
    <row r="141" spans="1:6" x14ac:dyDescent="0.2">
      <c r="A141" s="195" t="s">
        <v>3341</v>
      </c>
      <c r="B141" t="s">
        <v>3342</v>
      </c>
      <c r="C141" t="s">
        <v>3913</v>
      </c>
      <c r="D141" t="b">
        <v>0</v>
      </c>
      <c r="E141" s="241" t="s">
        <v>2464</v>
      </c>
      <c r="F141" s="245" t="e">
        <f>#REF!</f>
        <v>#REF!</v>
      </c>
    </row>
    <row r="142" spans="1:6" x14ac:dyDescent="0.2">
      <c r="A142" s="195" t="s">
        <v>3343</v>
      </c>
      <c r="B142" t="s">
        <v>3344</v>
      </c>
      <c r="C142" t="s">
        <v>3913</v>
      </c>
      <c r="D142" t="b">
        <v>0</v>
      </c>
      <c r="E142" s="241" t="s">
        <v>2465</v>
      </c>
      <c r="F142" s="245" t="e">
        <f>#REF!</f>
        <v>#REF!</v>
      </c>
    </row>
    <row r="143" spans="1:6" x14ac:dyDescent="0.2">
      <c r="A143" s="195" t="s">
        <v>3345</v>
      </c>
      <c r="B143" t="s">
        <v>3346</v>
      </c>
      <c r="C143" t="s">
        <v>3913</v>
      </c>
      <c r="D143" t="b">
        <v>0</v>
      </c>
      <c r="E143" s="241" t="s">
        <v>2466</v>
      </c>
      <c r="F143" s="245" t="e">
        <f>#REF!</f>
        <v>#REF!</v>
      </c>
    </row>
    <row r="144" spans="1:6" x14ac:dyDescent="0.2">
      <c r="A144" s="195" t="s">
        <v>3347</v>
      </c>
      <c r="B144" t="s">
        <v>3348</v>
      </c>
      <c r="C144" t="s">
        <v>3913</v>
      </c>
      <c r="D144" t="b">
        <v>0</v>
      </c>
      <c r="E144" s="241" t="s">
        <v>2467</v>
      </c>
      <c r="F144" s="245" t="e">
        <f>#REF!</f>
        <v>#REF!</v>
      </c>
    </row>
    <row r="145" spans="1:6" x14ac:dyDescent="0.2">
      <c r="A145" s="195" t="s">
        <v>3349</v>
      </c>
      <c r="B145" t="s">
        <v>3350</v>
      </c>
      <c r="C145" t="s">
        <v>3913</v>
      </c>
      <c r="D145" t="b">
        <v>0</v>
      </c>
      <c r="E145" s="241" t="s">
        <v>2468</v>
      </c>
      <c r="F145" s="245" t="e">
        <f>#REF!</f>
        <v>#REF!</v>
      </c>
    </row>
    <row r="146" spans="1:6" x14ac:dyDescent="0.2">
      <c r="A146" s="195" t="s">
        <v>4359</v>
      </c>
      <c r="B146" t="s">
        <v>3352</v>
      </c>
      <c r="C146" t="s">
        <v>3913</v>
      </c>
      <c r="D146" t="b">
        <v>0</v>
      </c>
      <c r="E146" s="241" t="s">
        <v>2469</v>
      </c>
      <c r="F146" s="245" t="e">
        <f>#REF!</f>
        <v>#REF!</v>
      </c>
    </row>
    <row r="147" spans="1:6" x14ac:dyDescent="0.2">
      <c r="A147" s="195" t="s">
        <v>3351</v>
      </c>
      <c r="B147" t="s">
        <v>3354</v>
      </c>
      <c r="C147" t="s">
        <v>3913</v>
      </c>
      <c r="D147" t="b">
        <v>0</v>
      </c>
      <c r="E147" s="241" t="s">
        <v>2470</v>
      </c>
      <c r="F147" s="245" t="e">
        <f>#REF!</f>
        <v>#REF!</v>
      </c>
    </row>
    <row r="148" spans="1:6" x14ac:dyDescent="0.2">
      <c r="A148" s="195" t="s">
        <v>3353</v>
      </c>
      <c r="B148" t="s">
        <v>3356</v>
      </c>
      <c r="C148" t="s">
        <v>3913</v>
      </c>
      <c r="D148" t="b">
        <v>0</v>
      </c>
      <c r="E148" s="241" t="s">
        <v>2471</v>
      </c>
      <c r="F148" s="245" t="e">
        <f>#REF!</f>
        <v>#REF!</v>
      </c>
    </row>
    <row r="149" spans="1:6" x14ac:dyDescent="0.2">
      <c r="A149" s="195" t="s">
        <v>3355</v>
      </c>
      <c r="B149" t="s">
        <v>4360</v>
      </c>
      <c r="C149" t="s">
        <v>3913</v>
      </c>
      <c r="D149" t="b">
        <v>1</v>
      </c>
      <c r="E149" s="241" t="s">
        <v>4361</v>
      </c>
      <c r="F149" s="245" t="e">
        <f>#REF!</f>
        <v>#REF!</v>
      </c>
    </row>
    <row r="150" spans="1:6" x14ac:dyDescent="0.2">
      <c r="A150" s="195" t="s">
        <v>3357</v>
      </c>
      <c r="B150" t="s">
        <v>3358</v>
      </c>
      <c r="C150" t="s">
        <v>3913</v>
      </c>
      <c r="D150" t="b">
        <v>0</v>
      </c>
      <c r="E150" s="241" t="s">
        <v>2472</v>
      </c>
      <c r="F150" s="245" t="e">
        <f>#REF!</f>
        <v>#REF!</v>
      </c>
    </row>
    <row r="151" spans="1:6" x14ac:dyDescent="0.2">
      <c r="A151" s="195" t="s">
        <v>3359</v>
      </c>
      <c r="B151" t="s">
        <v>3360</v>
      </c>
      <c r="C151" t="s">
        <v>3913</v>
      </c>
      <c r="D151" t="b">
        <v>0</v>
      </c>
      <c r="E151" s="241" t="s">
        <v>2473</v>
      </c>
      <c r="F151" s="245" t="e">
        <f>#REF!</f>
        <v>#REF!</v>
      </c>
    </row>
    <row r="152" spans="1:6" x14ac:dyDescent="0.2">
      <c r="A152" s="195" t="s">
        <v>3361</v>
      </c>
      <c r="B152" t="s">
        <v>3362</v>
      </c>
      <c r="C152" t="s">
        <v>3913</v>
      </c>
      <c r="D152" t="b">
        <v>0</v>
      </c>
      <c r="E152" s="241" t="s">
        <v>2474</v>
      </c>
      <c r="F152" s="245" t="e">
        <f>#REF!</f>
        <v>#REF!</v>
      </c>
    </row>
    <row r="153" spans="1:6" x14ac:dyDescent="0.2">
      <c r="A153" s="195" t="s">
        <v>3363</v>
      </c>
      <c r="B153" t="s">
        <v>3364</v>
      </c>
      <c r="C153" t="s">
        <v>3913</v>
      </c>
      <c r="D153" t="b">
        <v>0</v>
      </c>
      <c r="E153" s="241" t="s">
        <v>2475</v>
      </c>
      <c r="F153" s="245" t="e">
        <f>#REF!</f>
        <v>#REF!</v>
      </c>
    </row>
    <row r="154" spans="1:6" x14ac:dyDescent="0.2">
      <c r="A154" s="195" t="s">
        <v>3365</v>
      </c>
      <c r="B154" t="s">
        <v>3366</v>
      </c>
      <c r="C154" t="s">
        <v>3913</v>
      </c>
      <c r="D154" t="b">
        <v>0</v>
      </c>
      <c r="E154" s="241" t="s">
        <v>2476</v>
      </c>
      <c r="F154" s="245" t="e">
        <f>#REF!</f>
        <v>#REF!</v>
      </c>
    </row>
    <row r="155" spans="1:6" x14ac:dyDescent="0.2">
      <c r="A155" s="195" t="s">
        <v>3367</v>
      </c>
      <c r="B155" t="s">
        <v>3368</v>
      </c>
      <c r="C155" t="s">
        <v>3913</v>
      </c>
      <c r="D155" t="b">
        <v>0</v>
      </c>
      <c r="E155" s="241" t="s">
        <v>2477</v>
      </c>
      <c r="F155" s="245" t="e">
        <f>#REF!</f>
        <v>#REF!</v>
      </c>
    </row>
    <row r="156" spans="1:6" x14ac:dyDescent="0.2">
      <c r="A156" s="195" t="s">
        <v>3369</v>
      </c>
      <c r="B156" t="s">
        <v>3370</v>
      </c>
      <c r="C156" t="s">
        <v>3913</v>
      </c>
      <c r="D156" t="b">
        <v>0</v>
      </c>
      <c r="E156" s="241" t="s">
        <v>2478</v>
      </c>
      <c r="F156" s="245" t="e">
        <f>#REF!</f>
        <v>#REF!</v>
      </c>
    </row>
    <row r="157" spans="1:6" x14ac:dyDescent="0.2">
      <c r="A157" s="195" t="s">
        <v>3371</v>
      </c>
      <c r="B157" t="s">
        <v>3372</v>
      </c>
      <c r="C157" t="s">
        <v>3913</v>
      </c>
      <c r="D157" t="b">
        <v>0</v>
      </c>
      <c r="E157" s="241" t="s">
        <v>2479</v>
      </c>
      <c r="F157" s="245" t="e">
        <f>#REF!</f>
        <v>#REF!</v>
      </c>
    </row>
    <row r="158" spans="1:6" x14ac:dyDescent="0.2">
      <c r="A158" s="195" t="s">
        <v>3373</v>
      </c>
      <c r="B158" t="s">
        <v>3374</v>
      </c>
      <c r="C158" t="s">
        <v>3913</v>
      </c>
      <c r="D158" t="b">
        <v>0</v>
      </c>
      <c r="E158" s="241" t="s">
        <v>2480</v>
      </c>
      <c r="F158" s="245" t="e">
        <f>#REF!</f>
        <v>#REF!</v>
      </c>
    </row>
    <row r="159" spans="1:6" x14ac:dyDescent="0.2">
      <c r="A159" s="195" t="s">
        <v>3375</v>
      </c>
      <c r="B159" t="s">
        <v>3376</v>
      </c>
      <c r="C159" t="s">
        <v>3913</v>
      </c>
      <c r="D159" t="b">
        <v>0</v>
      </c>
      <c r="E159" s="241" t="s">
        <v>2481</v>
      </c>
      <c r="F159" s="245" t="e">
        <f>#REF!</f>
        <v>#REF!</v>
      </c>
    </row>
    <row r="160" spans="1:6" x14ac:dyDescent="0.2">
      <c r="A160" s="195" t="s">
        <v>3377</v>
      </c>
      <c r="B160" t="s">
        <v>3378</v>
      </c>
      <c r="C160" t="s">
        <v>3913</v>
      </c>
      <c r="D160" t="b">
        <v>0</v>
      </c>
      <c r="E160" s="241" t="s">
        <v>2482</v>
      </c>
      <c r="F160" s="245" t="e">
        <f>#REF!</f>
        <v>#REF!</v>
      </c>
    </row>
    <row r="161" spans="1:6" x14ac:dyDescent="0.2">
      <c r="A161" s="195" t="s">
        <v>3379</v>
      </c>
      <c r="B161" t="s">
        <v>3380</v>
      </c>
      <c r="C161" t="s">
        <v>3913</v>
      </c>
      <c r="D161" t="b">
        <v>0</v>
      </c>
      <c r="E161" s="241" t="s">
        <v>2483</v>
      </c>
      <c r="F161" s="245" t="e">
        <f>#REF!</f>
        <v>#REF!</v>
      </c>
    </row>
    <row r="162" spans="1:6" x14ac:dyDescent="0.2">
      <c r="A162" s="195" t="s">
        <v>1908</v>
      </c>
      <c r="B162" t="s">
        <v>1909</v>
      </c>
      <c r="C162" t="s">
        <v>3913</v>
      </c>
      <c r="D162" t="b">
        <v>0</v>
      </c>
      <c r="E162" s="241" t="s">
        <v>2484</v>
      </c>
      <c r="F162" s="245" t="e">
        <f>#REF!</f>
        <v>#REF!</v>
      </c>
    </row>
    <row r="163" spans="1:6" x14ac:dyDescent="0.2">
      <c r="A163" s="195" t="s">
        <v>1910</v>
      </c>
      <c r="B163" t="s">
        <v>1911</v>
      </c>
      <c r="C163" t="s">
        <v>3913</v>
      </c>
      <c r="D163" t="b">
        <v>0</v>
      </c>
      <c r="E163" s="241" t="s">
        <v>2485</v>
      </c>
      <c r="F163" s="245" t="e">
        <f>#REF!</f>
        <v>#REF!</v>
      </c>
    </row>
    <row r="164" spans="1:6" x14ac:dyDescent="0.2">
      <c r="A164" s="195" t="s">
        <v>1912</v>
      </c>
      <c r="B164" t="s">
        <v>1913</v>
      </c>
      <c r="C164" t="s">
        <v>3913</v>
      </c>
      <c r="D164" t="b">
        <v>0</v>
      </c>
      <c r="E164" s="241" t="s">
        <v>2486</v>
      </c>
      <c r="F164" s="245" t="e">
        <f>#REF!</f>
        <v>#REF!</v>
      </c>
    </row>
    <row r="165" spans="1:6" x14ac:dyDescent="0.2">
      <c r="A165" s="195" t="s">
        <v>1914</v>
      </c>
      <c r="B165" t="s">
        <v>1915</v>
      </c>
      <c r="C165" t="s">
        <v>3913</v>
      </c>
      <c r="D165" t="b">
        <v>0</v>
      </c>
      <c r="E165" s="241" t="s">
        <v>2487</v>
      </c>
      <c r="F165" s="245" t="e">
        <f>#REF!</f>
        <v>#REF!</v>
      </c>
    </row>
    <row r="166" spans="1:6" x14ac:dyDescent="0.2">
      <c r="A166" s="195" t="s">
        <v>3425</v>
      </c>
      <c r="B166" t="s">
        <v>3426</v>
      </c>
      <c r="C166" t="s">
        <v>3913</v>
      </c>
      <c r="D166" t="b">
        <v>0</v>
      </c>
      <c r="E166" s="241" t="s">
        <v>2488</v>
      </c>
      <c r="F166" s="245" t="e">
        <f>#REF!</f>
        <v>#REF!</v>
      </c>
    </row>
    <row r="167" spans="1:6" x14ac:dyDescent="0.2">
      <c r="A167" s="195" t="s">
        <v>3427</v>
      </c>
      <c r="B167" t="s">
        <v>3428</v>
      </c>
      <c r="C167" t="s">
        <v>3913</v>
      </c>
      <c r="D167" t="b">
        <v>0</v>
      </c>
      <c r="E167" s="241" t="s">
        <v>2489</v>
      </c>
      <c r="F167" s="245" t="e">
        <f>#REF!</f>
        <v>#REF!</v>
      </c>
    </row>
    <row r="168" spans="1:6" x14ac:dyDescent="0.2">
      <c r="A168" s="195" t="s">
        <v>3429</v>
      </c>
      <c r="B168" t="s">
        <v>3430</v>
      </c>
      <c r="C168" t="s">
        <v>3913</v>
      </c>
      <c r="D168" t="b">
        <v>0</v>
      </c>
      <c r="E168" s="241" t="s">
        <v>2490</v>
      </c>
      <c r="F168" s="245" t="e">
        <f>#REF!</f>
        <v>#REF!</v>
      </c>
    </row>
    <row r="169" spans="1:6" x14ac:dyDescent="0.2">
      <c r="A169" s="195" t="s">
        <v>3431</v>
      </c>
      <c r="B169" t="s">
        <v>3432</v>
      </c>
      <c r="C169" t="s">
        <v>3913</v>
      </c>
      <c r="D169" t="b">
        <v>0</v>
      </c>
      <c r="E169" s="241" t="s">
        <v>2491</v>
      </c>
      <c r="F169" s="245" t="e">
        <f>#REF!</f>
        <v>#REF!</v>
      </c>
    </row>
    <row r="170" spans="1:6" x14ac:dyDescent="0.2">
      <c r="A170" s="195" t="s">
        <v>3433</v>
      </c>
      <c r="B170" t="s">
        <v>3434</v>
      </c>
      <c r="C170" t="s">
        <v>3913</v>
      </c>
      <c r="D170" t="b">
        <v>0</v>
      </c>
      <c r="E170" s="241" t="s">
        <v>2492</v>
      </c>
      <c r="F170" s="245" t="e">
        <f>#REF!</f>
        <v>#REF!</v>
      </c>
    </row>
    <row r="171" spans="1:6" x14ac:dyDescent="0.2">
      <c r="A171" s="195" t="s">
        <v>3435</v>
      </c>
      <c r="B171" t="s">
        <v>3436</v>
      </c>
      <c r="C171" t="s">
        <v>3913</v>
      </c>
      <c r="D171" t="b">
        <v>0</v>
      </c>
      <c r="E171" s="241" t="s">
        <v>2493</v>
      </c>
      <c r="F171" s="245" t="e">
        <f>#REF!</f>
        <v>#REF!</v>
      </c>
    </row>
    <row r="172" spans="1:6" x14ac:dyDescent="0.2">
      <c r="A172" s="195" t="s">
        <v>3437</v>
      </c>
      <c r="B172" t="s">
        <v>3438</v>
      </c>
      <c r="C172" t="s">
        <v>3913</v>
      </c>
      <c r="D172" t="b">
        <v>0</v>
      </c>
      <c r="E172" s="241" t="s">
        <v>2494</v>
      </c>
      <c r="F172" s="245" t="e">
        <f>#REF!</f>
        <v>#REF!</v>
      </c>
    </row>
    <row r="173" spans="1:6" x14ac:dyDescent="0.2">
      <c r="A173" s="195" t="s">
        <v>3439</v>
      </c>
      <c r="B173" t="s">
        <v>3440</v>
      </c>
      <c r="C173" t="s">
        <v>3913</v>
      </c>
      <c r="D173" t="b">
        <v>0</v>
      </c>
      <c r="E173" s="241" t="s">
        <v>2495</v>
      </c>
      <c r="F173" s="245" t="e">
        <f>#REF!</f>
        <v>#REF!</v>
      </c>
    </row>
    <row r="174" spans="1:6" x14ac:dyDescent="0.2">
      <c r="A174" s="195" t="s">
        <v>3441</v>
      </c>
      <c r="B174" t="s">
        <v>3442</v>
      </c>
      <c r="C174" t="s">
        <v>3913</v>
      </c>
      <c r="D174" t="b">
        <v>0</v>
      </c>
      <c r="E174" s="241" t="s">
        <v>2496</v>
      </c>
      <c r="F174" s="245" t="e">
        <f>#REF!</f>
        <v>#REF!</v>
      </c>
    </row>
    <row r="175" spans="1:6" x14ac:dyDescent="0.2">
      <c r="A175" s="195" t="s">
        <v>3443</v>
      </c>
      <c r="B175" t="s">
        <v>3444</v>
      </c>
      <c r="C175" t="s">
        <v>3913</v>
      </c>
      <c r="D175" t="b">
        <v>0</v>
      </c>
      <c r="E175" s="241" t="s">
        <v>2497</v>
      </c>
      <c r="F175" s="245" t="e">
        <f>#REF!</f>
        <v>#REF!</v>
      </c>
    </row>
    <row r="176" spans="1:6" x14ac:dyDescent="0.2">
      <c r="A176" s="195" t="s">
        <v>3445</v>
      </c>
      <c r="B176" t="s">
        <v>3446</v>
      </c>
      <c r="C176" t="s">
        <v>3913</v>
      </c>
      <c r="D176" t="b">
        <v>0</v>
      </c>
      <c r="E176" s="241" t="s">
        <v>2498</v>
      </c>
      <c r="F176" s="245" t="e">
        <f>#REF!</f>
        <v>#REF!</v>
      </c>
    </row>
    <row r="177" spans="1:6" x14ac:dyDescent="0.2">
      <c r="A177" s="195" t="s">
        <v>3447</v>
      </c>
      <c r="B177" t="s">
        <v>3448</v>
      </c>
      <c r="C177" t="s">
        <v>3913</v>
      </c>
      <c r="D177" t="b">
        <v>0</v>
      </c>
      <c r="E177" s="241" t="s">
        <v>2499</v>
      </c>
      <c r="F177" s="245" t="e">
        <f>#REF!</f>
        <v>#REF!</v>
      </c>
    </row>
    <row r="178" spans="1:6" x14ac:dyDescent="0.2">
      <c r="A178" s="195" t="s">
        <v>3449</v>
      </c>
      <c r="B178" t="s">
        <v>3450</v>
      </c>
      <c r="C178" t="s">
        <v>3913</v>
      </c>
      <c r="D178" t="b">
        <v>0</v>
      </c>
      <c r="E178" s="241" t="s">
        <v>2500</v>
      </c>
      <c r="F178" s="245" t="e">
        <f>#REF!</f>
        <v>#REF!</v>
      </c>
    </row>
    <row r="179" spans="1:6" x14ac:dyDescent="0.2">
      <c r="A179" s="195" t="s">
        <v>3451</v>
      </c>
      <c r="B179" t="s">
        <v>3452</v>
      </c>
      <c r="C179" t="s">
        <v>3913</v>
      </c>
      <c r="D179" t="b">
        <v>0</v>
      </c>
      <c r="E179" s="241" t="s">
        <v>2501</v>
      </c>
      <c r="F179" s="245" t="e">
        <f>#REF!</f>
        <v>#REF!</v>
      </c>
    </row>
    <row r="180" spans="1:6" x14ac:dyDescent="0.2">
      <c r="A180" s="195" t="s">
        <v>4362</v>
      </c>
      <c r="B180" t="s">
        <v>3454</v>
      </c>
      <c r="C180" t="s">
        <v>3913</v>
      </c>
      <c r="D180" t="b">
        <v>0</v>
      </c>
      <c r="E180" s="241" t="s">
        <v>2502</v>
      </c>
      <c r="F180" s="245" t="e">
        <f>#REF!</f>
        <v>#REF!</v>
      </c>
    </row>
    <row r="181" spans="1:6" x14ac:dyDescent="0.2">
      <c r="A181" s="195" t="s">
        <v>3453</v>
      </c>
      <c r="B181" t="s">
        <v>3456</v>
      </c>
      <c r="C181" t="s">
        <v>3913</v>
      </c>
      <c r="D181" t="b">
        <v>0</v>
      </c>
      <c r="E181" s="241" t="s">
        <v>2503</v>
      </c>
      <c r="F181" s="245" t="e">
        <f>#REF!</f>
        <v>#REF!</v>
      </c>
    </row>
    <row r="182" spans="1:6" x14ac:dyDescent="0.2">
      <c r="A182" s="195" t="s">
        <v>3455</v>
      </c>
      <c r="B182" t="s">
        <v>3458</v>
      </c>
      <c r="C182" t="s">
        <v>3913</v>
      </c>
      <c r="D182" t="b">
        <v>0</v>
      </c>
      <c r="E182" s="241" t="s">
        <v>2504</v>
      </c>
      <c r="F182" s="245" t="e">
        <f>#REF!</f>
        <v>#REF!</v>
      </c>
    </row>
    <row r="183" spans="1:6" x14ac:dyDescent="0.2">
      <c r="A183" s="195" t="s">
        <v>3457</v>
      </c>
      <c r="B183" t="s">
        <v>4364</v>
      </c>
      <c r="C183" t="s">
        <v>3913</v>
      </c>
      <c r="D183" t="b">
        <v>1</v>
      </c>
      <c r="E183" s="241" t="s">
        <v>4363</v>
      </c>
      <c r="F183" s="245" t="e">
        <f>#REF!</f>
        <v>#REF!</v>
      </c>
    </row>
    <row r="184" spans="1:6" x14ac:dyDescent="0.2">
      <c r="A184" s="195" t="s">
        <v>3459</v>
      </c>
      <c r="B184" t="s">
        <v>2998</v>
      </c>
      <c r="C184" t="s">
        <v>3913</v>
      </c>
      <c r="D184" t="b">
        <v>0</v>
      </c>
      <c r="E184" s="241" t="s">
        <v>2505</v>
      </c>
      <c r="F184" s="245" t="e">
        <f>#REF!</f>
        <v>#REF!</v>
      </c>
    </row>
    <row r="185" spans="1:6" x14ac:dyDescent="0.2">
      <c r="A185" s="195" t="s">
        <v>3460</v>
      </c>
      <c r="B185" t="s">
        <v>1873</v>
      </c>
      <c r="C185" t="s">
        <v>3913</v>
      </c>
      <c r="D185" t="b">
        <v>0</v>
      </c>
      <c r="E185" s="241" t="s">
        <v>2506</v>
      </c>
      <c r="F185" s="245" t="e">
        <f>#REF!</f>
        <v>#REF!</v>
      </c>
    </row>
    <row r="186" spans="1:6" x14ac:dyDescent="0.2">
      <c r="A186" s="195" t="s">
        <v>3461</v>
      </c>
      <c r="B186" t="s">
        <v>1875</v>
      </c>
      <c r="C186" t="s">
        <v>3913</v>
      </c>
      <c r="D186" t="b">
        <v>0</v>
      </c>
      <c r="E186" s="241" t="s">
        <v>2507</v>
      </c>
      <c r="F186" s="245" t="e">
        <f>#REF!</f>
        <v>#REF!</v>
      </c>
    </row>
    <row r="187" spans="1:6" x14ac:dyDescent="0.2">
      <c r="A187" s="195" t="s">
        <v>3462</v>
      </c>
      <c r="B187" t="s">
        <v>1877</v>
      </c>
      <c r="C187" t="s">
        <v>3913</v>
      </c>
      <c r="D187" t="b">
        <v>0</v>
      </c>
      <c r="E187" s="241" t="s">
        <v>2508</v>
      </c>
      <c r="F187" s="245" t="e">
        <f>#REF!</f>
        <v>#REF!</v>
      </c>
    </row>
    <row r="188" spans="1:6" x14ac:dyDescent="0.2">
      <c r="A188" s="195" t="s">
        <v>3463</v>
      </c>
      <c r="B188" t="s">
        <v>1879</v>
      </c>
      <c r="C188" t="s">
        <v>3913</v>
      </c>
      <c r="D188" t="b">
        <v>0</v>
      </c>
      <c r="E188" s="241" t="s">
        <v>2509</v>
      </c>
      <c r="F188" s="245" t="e">
        <f>#REF!</f>
        <v>#REF!</v>
      </c>
    </row>
    <row r="189" spans="1:6" x14ac:dyDescent="0.2">
      <c r="A189" s="195" t="s">
        <v>3464</v>
      </c>
      <c r="B189" t="s">
        <v>1881</v>
      </c>
      <c r="C189" t="s">
        <v>3913</v>
      </c>
      <c r="D189" t="b">
        <v>0</v>
      </c>
      <c r="E189" s="241" t="s">
        <v>2510</v>
      </c>
      <c r="F189" s="245" t="e">
        <f>#REF!</f>
        <v>#REF!</v>
      </c>
    </row>
    <row r="190" spans="1:6" x14ac:dyDescent="0.2">
      <c r="A190" s="195" t="s">
        <v>3465</v>
      </c>
      <c r="B190" t="s">
        <v>1883</v>
      </c>
      <c r="C190" t="s">
        <v>3913</v>
      </c>
      <c r="D190" t="b">
        <v>0</v>
      </c>
      <c r="E190" s="241" t="s">
        <v>2511</v>
      </c>
      <c r="F190" s="245" t="e">
        <f>#REF!</f>
        <v>#REF!</v>
      </c>
    </row>
    <row r="191" spans="1:6" x14ac:dyDescent="0.2">
      <c r="A191" s="195" t="s">
        <v>3466</v>
      </c>
      <c r="B191" t="s">
        <v>1885</v>
      </c>
      <c r="C191" t="s">
        <v>3913</v>
      </c>
      <c r="D191" t="b">
        <v>0</v>
      </c>
      <c r="E191" s="241" t="s">
        <v>2512</v>
      </c>
      <c r="F191" s="245" t="e">
        <f>#REF!</f>
        <v>#REF!</v>
      </c>
    </row>
    <row r="192" spans="1:6" x14ac:dyDescent="0.2">
      <c r="A192" s="195" t="s">
        <v>1373</v>
      </c>
      <c r="B192" t="s">
        <v>1887</v>
      </c>
      <c r="C192" t="s">
        <v>3913</v>
      </c>
      <c r="D192" t="b">
        <v>0</v>
      </c>
      <c r="E192" s="241" t="s">
        <v>2513</v>
      </c>
      <c r="F192" s="245" t="e">
        <f>#REF!</f>
        <v>#REF!</v>
      </c>
    </row>
    <row r="193" spans="1:6" x14ac:dyDescent="0.2">
      <c r="A193" s="195" t="s">
        <v>1374</v>
      </c>
      <c r="B193" t="s">
        <v>1889</v>
      </c>
      <c r="C193" t="s">
        <v>3913</v>
      </c>
      <c r="D193" t="b">
        <v>0</v>
      </c>
      <c r="E193" s="241" t="s">
        <v>2514</v>
      </c>
      <c r="F193" s="245" t="e">
        <f>#REF!</f>
        <v>#REF!</v>
      </c>
    </row>
    <row r="194" spans="1:6" x14ac:dyDescent="0.2">
      <c r="A194" s="195" t="s">
        <v>1375</v>
      </c>
      <c r="B194" t="s">
        <v>1891</v>
      </c>
      <c r="C194" t="s">
        <v>3913</v>
      </c>
      <c r="D194" t="b">
        <v>0</v>
      </c>
      <c r="E194" s="241" t="s">
        <v>2515</v>
      </c>
      <c r="F194" s="245" t="e">
        <f>#REF!</f>
        <v>#REF!</v>
      </c>
    </row>
    <row r="195" spans="1:6" x14ac:dyDescent="0.2">
      <c r="A195" s="195" t="s">
        <v>2124</v>
      </c>
      <c r="B195" t="s">
        <v>3977</v>
      </c>
      <c r="C195" t="s">
        <v>3913</v>
      </c>
      <c r="D195" t="b">
        <v>0</v>
      </c>
      <c r="E195" s="241" t="s">
        <v>2516</v>
      </c>
      <c r="F195" s="245" t="e">
        <f>#REF!</f>
        <v>#REF!</v>
      </c>
    </row>
    <row r="196" spans="1:6" x14ac:dyDescent="0.2">
      <c r="A196" s="195" t="s">
        <v>2125</v>
      </c>
      <c r="B196" t="s">
        <v>3979</v>
      </c>
      <c r="C196" t="s">
        <v>3913</v>
      </c>
      <c r="D196" t="b">
        <v>0</v>
      </c>
      <c r="E196" s="241" t="s">
        <v>2517</v>
      </c>
      <c r="F196" s="245" t="e">
        <f>#REF!</f>
        <v>#REF!</v>
      </c>
    </row>
    <row r="197" spans="1:6" x14ac:dyDescent="0.2">
      <c r="A197" s="195" t="s">
        <v>2126</v>
      </c>
      <c r="B197" t="s">
        <v>3981</v>
      </c>
      <c r="C197" t="s">
        <v>3913</v>
      </c>
      <c r="D197" t="b">
        <v>0</v>
      </c>
      <c r="E197" s="241" t="s">
        <v>2518</v>
      </c>
      <c r="F197" s="245" t="e">
        <f>#REF!</f>
        <v>#REF!</v>
      </c>
    </row>
    <row r="198" spans="1:6" x14ac:dyDescent="0.2">
      <c r="A198" s="195" t="s">
        <v>2127</v>
      </c>
      <c r="B198" t="s">
        <v>2128</v>
      </c>
      <c r="C198" t="s">
        <v>3913</v>
      </c>
      <c r="D198" t="b">
        <v>0</v>
      </c>
      <c r="E198" s="241" t="s">
        <v>2519</v>
      </c>
      <c r="F198" s="245" t="e">
        <f>#REF!</f>
        <v>#REF!</v>
      </c>
    </row>
    <row r="199" spans="1:6" x14ac:dyDescent="0.2">
      <c r="A199" s="195" t="s">
        <v>2129</v>
      </c>
      <c r="B199" t="s">
        <v>2130</v>
      </c>
      <c r="C199" t="s">
        <v>3913</v>
      </c>
      <c r="D199" t="b">
        <v>0</v>
      </c>
      <c r="E199" s="241" t="s">
        <v>2520</v>
      </c>
      <c r="F199" s="245" t="e">
        <f>#REF!</f>
        <v>#REF!</v>
      </c>
    </row>
    <row r="200" spans="1:6" x14ac:dyDescent="0.2">
      <c r="A200" s="195" t="s">
        <v>2131</v>
      </c>
      <c r="B200" t="s">
        <v>2132</v>
      </c>
      <c r="C200" t="s">
        <v>3913</v>
      </c>
      <c r="D200" t="b">
        <v>0</v>
      </c>
      <c r="E200" s="241" t="s">
        <v>2521</v>
      </c>
      <c r="F200" s="245" t="e">
        <f>#REF!</f>
        <v>#REF!</v>
      </c>
    </row>
    <row r="201" spans="1:6" x14ac:dyDescent="0.2">
      <c r="A201" s="195" t="s">
        <v>2133</v>
      </c>
      <c r="B201" t="s">
        <v>2134</v>
      </c>
      <c r="C201" t="s">
        <v>3913</v>
      </c>
      <c r="D201" t="b">
        <v>0</v>
      </c>
      <c r="E201" s="241" t="s">
        <v>2522</v>
      </c>
      <c r="F201" s="245" t="e">
        <f>#REF!</f>
        <v>#REF!</v>
      </c>
    </row>
    <row r="202" spans="1:6" x14ac:dyDescent="0.2">
      <c r="A202" s="195" t="s">
        <v>2135</v>
      </c>
      <c r="B202" t="s">
        <v>2136</v>
      </c>
      <c r="C202" t="s">
        <v>3913</v>
      </c>
      <c r="D202" t="b">
        <v>0</v>
      </c>
      <c r="E202" s="241" t="s">
        <v>2523</v>
      </c>
      <c r="F202" s="245" t="e">
        <f>#REF!</f>
        <v>#REF!</v>
      </c>
    </row>
    <row r="203" spans="1:6" x14ac:dyDescent="0.2">
      <c r="A203" s="195" t="s">
        <v>2137</v>
      </c>
      <c r="B203" t="s">
        <v>2138</v>
      </c>
      <c r="C203" t="s">
        <v>3913</v>
      </c>
      <c r="D203" t="b">
        <v>0</v>
      </c>
      <c r="E203" s="241" t="s">
        <v>2524</v>
      </c>
      <c r="F203" s="245" t="e">
        <f>#REF!</f>
        <v>#REF!</v>
      </c>
    </row>
    <row r="204" spans="1:6" x14ac:dyDescent="0.2">
      <c r="A204" s="195" t="s">
        <v>2139</v>
      </c>
      <c r="B204" t="s">
        <v>2140</v>
      </c>
      <c r="C204" t="s">
        <v>3913</v>
      </c>
      <c r="D204" t="b">
        <v>0</v>
      </c>
      <c r="E204" s="241" t="s">
        <v>2525</v>
      </c>
      <c r="F204" s="245" t="e">
        <f>#REF!</f>
        <v>#REF!</v>
      </c>
    </row>
    <row r="205" spans="1:6" x14ac:dyDescent="0.2">
      <c r="A205" s="195" t="s">
        <v>2141</v>
      </c>
      <c r="B205" t="s">
        <v>2142</v>
      </c>
      <c r="C205" t="s">
        <v>3913</v>
      </c>
      <c r="D205" t="b">
        <v>0</v>
      </c>
      <c r="E205" s="241" t="s">
        <v>2526</v>
      </c>
      <c r="F205" s="245" t="e">
        <f>#REF!</f>
        <v>#REF!</v>
      </c>
    </row>
    <row r="206" spans="1:6" x14ac:dyDescent="0.2">
      <c r="A206" s="195" t="s">
        <v>2143</v>
      </c>
      <c r="B206" t="s">
        <v>2144</v>
      </c>
      <c r="C206" t="s">
        <v>3913</v>
      </c>
      <c r="D206" t="b">
        <v>0</v>
      </c>
      <c r="E206" s="241" t="s">
        <v>2527</v>
      </c>
      <c r="F206" s="245" t="e">
        <f>#REF!</f>
        <v>#REF!</v>
      </c>
    </row>
    <row r="207" spans="1:6" x14ac:dyDescent="0.2">
      <c r="A207" s="195" t="s">
        <v>2145</v>
      </c>
      <c r="B207" t="s">
        <v>2146</v>
      </c>
      <c r="C207" t="s">
        <v>3913</v>
      </c>
      <c r="D207" t="b">
        <v>0</v>
      </c>
      <c r="E207" s="241" t="s">
        <v>2528</v>
      </c>
      <c r="F207" s="245" t="e">
        <f>#REF!</f>
        <v>#REF!</v>
      </c>
    </row>
    <row r="208" spans="1:6" x14ac:dyDescent="0.2">
      <c r="A208" s="195" t="s">
        <v>2147</v>
      </c>
      <c r="B208" t="s">
        <v>2148</v>
      </c>
      <c r="C208" t="s">
        <v>3913</v>
      </c>
      <c r="D208" t="b">
        <v>0</v>
      </c>
      <c r="E208" s="241" t="s">
        <v>2529</v>
      </c>
      <c r="F208" s="245" t="e">
        <f>#REF!</f>
        <v>#REF!</v>
      </c>
    </row>
    <row r="209" spans="1:6" x14ac:dyDescent="0.2">
      <c r="A209" s="195" t="s">
        <v>2149</v>
      </c>
      <c r="B209" t="s">
        <v>2150</v>
      </c>
      <c r="C209" t="s">
        <v>3913</v>
      </c>
      <c r="D209" t="b">
        <v>0</v>
      </c>
      <c r="E209" s="241" t="s">
        <v>2530</v>
      </c>
      <c r="F209" s="245" t="e">
        <f>#REF!</f>
        <v>#REF!</v>
      </c>
    </row>
    <row r="210" spans="1:6" x14ac:dyDescent="0.2">
      <c r="A210" s="195" t="s">
        <v>2151</v>
      </c>
      <c r="B210" t="s">
        <v>2152</v>
      </c>
      <c r="C210" t="s">
        <v>3913</v>
      </c>
      <c r="D210" t="b">
        <v>0</v>
      </c>
      <c r="E210" s="241" t="s">
        <v>2531</v>
      </c>
      <c r="F210" s="245" t="e">
        <f>#REF!</f>
        <v>#REF!</v>
      </c>
    </row>
    <row r="211" spans="1:6" x14ac:dyDescent="0.2">
      <c r="A211" s="195" t="s">
        <v>2153</v>
      </c>
      <c r="B211" t="s">
        <v>2154</v>
      </c>
      <c r="C211" t="s">
        <v>3913</v>
      </c>
      <c r="D211" t="b">
        <v>0</v>
      </c>
      <c r="E211" s="241" t="s">
        <v>2532</v>
      </c>
      <c r="F211" s="245" t="e">
        <f>#REF!</f>
        <v>#REF!</v>
      </c>
    </row>
    <row r="212" spans="1:6" x14ac:dyDescent="0.2">
      <c r="A212" s="195" t="s">
        <v>1916</v>
      </c>
      <c r="B212" t="s">
        <v>1917</v>
      </c>
      <c r="C212" t="s">
        <v>3913</v>
      </c>
      <c r="D212" t="b">
        <v>0</v>
      </c>
      <c r="E212" s="241" t="s">
        <v>2533</v>
      </c>
      <c r="F212" s="245" t="e">
        <f>#REF!</f>
        <v>#REF!</v>
      </c>
    </row>
    <row r="213" spans="1:6" x14ac:dyDescent="0.2">
      <c r="A213" s="195" t="s">
        <v>1918</v>
      </c>
      <c r="B213" t="s">
        <v>1919</v>
      </c>
      <c r="C213" t="s">
        <v>3913</v>
      </c>
      <c r="D213" t="b">
        <v>0</v>
      </c>
      <c r="E213" s="241" t="s">
        <v>2534</v>
      </c>
      <c r="F213" s="245" t="e">
        <f>#REF!</f>
        <v>#REF!</v>
      </c>
    </row>
    <row r="214" spans="1:6" x14ac:dyDescent="0.2">
      <c r="A214" s="195" t="s">
        <v>4365</v>
      </c>
      <c r="B214" t="s">
        <v>1921</v>
      </c>
      <c r="C214" t="s">
        <v>3913</v>
      </c>
      <c r="D214" t="b">
        <v>0</v>
      </c>
      <c r="E214" s="241" t="s">
        <v>2535</v>
      </c>
      <c r="F214" s="245" t="e">
        <f>#REF!</f>
        <v>#REF!</v>
      </c>
    </row>
    <row r="215" spans="1:6" x14ac:dyDescent="0.2">
      <c r="A215" s="195" t="s">
        <v>1920</v>
      </c>
      <c r="B215" t="s">
        <v>1923</v>
      </c>
      <c r="C215" t="s">
        <v>3913</v>
      </c>
      <c r="D215" t="b">
        <v>0</v>
      </c>
      <c r="E215" s="241" t="s">
        <v>2536</v>
      </c>
      <c r="F215" s="245" t="e">
        <f>#REF!</f>
        <v>#REF!</v>
      </c>
    </row>
    <row r="216" spans="1:6" x14ac:dyDescent="0.2">
      <c r="A216" s="195" t="s">
        <v>1922</v>
      </c>
      <c r="B216" t="s">
        <v>1925</v>
      </c>
      <c r="C216" t="s">
        <v>3913</v>
      </c>
      <c r="D216" t="b">
        <v>0</v>
      </c>
      <c r="E216" s="241" t="s">
        <v>2537</v>
      </c>
      <c r="F216" s="245" t="e">
        <f>#REF!</f>
        <v>#REF!</v>
      </c>
    </row>
    <row r="217" spans="1:6" x14ac:dyDescent="0.2">
      <c r="A217" s="195" t="s">
        <v>1924</v>
      </c>
      <c r="B217" t="s">
        <v>3177</v>
      </c>
      <c r="C217" t="s">
        <v>3913</v>
      </c>
      <c r="D217" t="b">
        <v>1</v>
      </c>
      <c r="E217" s="241" t="s">
        <v>4366</v>
      </c>
      <c r="F217" s="245" t="e">
        <f>#REF!</f>
        <v>#REF!</v>
      </c>
    </row>
    <row r="218" spans="1:6" x14ac:dyDescent="0.2">
      <c r="A218" s="195" t="s">
        <v>1926</v>
      </c>
      <c r="B218" t="s">
        <v>1927</v>
      </c>
      <c r="C218" t="s">
        <v>3913</v>
      </c>
      <c r="D218" t="b">
        <v>0</v>
      </c>
      <c r="E218" s="241" t="s">
        <v>2538</v>
      </c>
      <c r="F218" s="245" t="e">
        <f>#REF!</f>
        <v>#REF!</v>
      </c>
    </row>
    <row r="219" spans="1:6" x14ac:dyDescent="0.2">
      <c r="A219" s="195" t="s">
        <v>1928</v>
      </c>
      <c r="B219" t="s">
        <v>1929</v>
      </c>
      <c r="C219" t="s">
        <v>3913</v>
      </c>
      <c r="D219" t="b">
        <v>0</v>
      </c>
      <c r="E219" s="241" t="s">
        <v>2539</v>
      </c>
      <c r="F219" s="245" t="e">
        <f>#REF!</f>
        <v>#REF!</v>
      </c>
    </row>
    <row r="220" spans="1:6" x14ac:dyDescent="0.2">
      <c r="A220" s="195" t="s">
        <v>1930</v>
      </c>
      <c r="B220" t="s">
        <v>1931</v>
      </c>
      <c r="C220" t="s">
        <v>3913</v>
      </c>
      <c r="D220" t="b">
        <v>0</v>
      </c>
      <c r="E220" s="241" t="s">
        <v>2540</v>
      </c>
      <c r="F220" s="245" t="e">
        <f>#REF!</f>
        <v>#REF!</v>
      </c>
    </row>
    <row r="221" spans="1:6" x14ac:dyDescent="0.2">
      <c r="A221" s="195" t="s">
        <v>1932</v>
      </c>
      <c r="B221" t="s">
        <v>1933</v>
      </c>
      <c r="C221" t="s">
        <v>3913</v>
      </c>
      <c r="D221" t="b">
        <v>0</v>
      </c>
      <c r="E221" s="241" t="s">
        <v>2541</v>
      </c>
      <c r="F221" s="245" t="e">
        <f>#REF!</f>
        <v>#REF!</v>
      </c>
    </row>
    <row r="222" spans="1:6" x14ac:dyDescent="0.2">
      <c r="A222" s="195" t="s">
        <v>1934</v>
      </c>
      <c r="B222" t="s">
        <v>1935</v>
      </c>
      <c r="C222" t="s">
        <v>3913</v>
      </c>
      <c r="D222" t="b">
        <v>0</v>
      </c>
      <c r="E222" s="241" t="s">
        <v>2542</v>
      </c>
      <c r="F222" s="245" t="e">
        <f>#REF!</f>
        <v>#REF!</v>
      </c>
    </row>
    <row r="223" spans="1:6" x14ac:dyDescent="0.2">
      <c r="A223" s="195" t="s">
        <v>1936</v>
      </c>
      <c r="B223" t="s">
        <v>1937</v>
      </c>
      <c r="C223" t="s">
        <v>3913</v>
      </c>
      <c r="D223" t="b">
        <v>0</v>
      </c>
      <c r="E223" s="241" t="s">
        <v>2543</v>
      </c>
      <c r="F223" s="245" t="e">
        <f>#REF!</f>
        <v>#REF!</v>
      </c>
    </row>
    <row r="224" spans="1:6" x14ac:dyDescent="0.2">
      <c r="A224" s="195" t="s">
        <v>1938</v>
      </c>
      <c r="B224" t="s">
        <v>1939</v>
      </c>
      <c r="C224" t="s">
        <v>3913</v>
      </c>
      <c r="D224" t="b">
        <v>0</v>
      </c>
      <c r="E224" s="241" t="s">
        <v>2544</v>
      </c>
      <c r="F224" s="245" t="e">
        <f>#REF!</f>
        <v>#REF!</v>
      </c>
    </row>
    <row r="225" spans="1:6" x14ac:dyDescent="0.2">
      <c r="A225" s="195" t="s">
        <v>1940</v>
      </c>
      <c r="B225" t="s">
        <v>1941</v>
      </c>
      <c r="C225" t="s">
        <v>3913</v>
      </c>
      <c r="D225" t="b">
        <v>0</v>
      </c>
      <c r="E225" s="241" t="s">
        <v>2545</v>
      </c>
      <c r="F225" s="245" t="e">
        <f>#REF!</f>
        <v>#REF!</v>
      </c>
    </row>
    <row r="226" spans="1:6" x14ac:dyDescent="0.2">
      <c r="A226" s="195" t="s">
        <v>1942</v>
      </c>
      <c r="B226" t="s">
        <v>1943</v>
      </c>
      <c r="C226" t="s">
        <v>3913</v>
      </c>
      <c r="D226" t="b">
        <v>0</v>
      </c>
      <c r="E226" s="241" t="s">
        <v>2546</v>
      </c>
      <c r="F226" s="245" t="e">
        <f>#REF!</f>
        <v>#REF!</v>
      </c>
    </row>
    <row r="227" spans="1:6" x14ac:dyDescent="0.2">
      <c r="A227" s="195" t="s">
        <v>1944</v>
      </c>
      <c r="B227" t="s">
        <v>1945</v>
      </c>
      <c r="C227" t="s">
        <v>3913</v>
      </c>
      <c r="D227" t="b">
        <v>0</v>
      </c>
      <c r="E227" s="241" t="s">
        <v>2547</v>
      </c>
      <c r="F227" s="245" t="e">
        <f>#REF!</f>
        <v>#REF!</v>
      </c>
    </row>
    <row r="228" spans="1:6" x14ac:dyDescent="0.2">
      <c r="A228" s="195" t="s">
        <v>4286</v>
      </c>
      <c r="B228" t="s">
        <v>4287</v>
      </c>
      <c r="C228" t="s">
        <v>3913</v>
      </c>
      <c r="D228" t="b">
        <v>0</v>
      </c>
      <c r="E228" s="241" t="s">
        <v>2548</v>
      </c>
      <c r="F228" s="245" t="e">
        <f>#REF!</f>
        <v>#REF!</v>
      </c>
    </row>
    <row r="229" spans="1:6" x14ac:dyDescent="0.2">
      <c r="A229" s="195" t="s">
        <v>4288</v>
      </c>
      <c r="B229" t="s">
        <v>4289</v>
      </c>
      <c r="C229" t="s">
        <v>3913</v>
      </c>
      <c r="D229" t="b">
        <v>0</v>
      </c>
      <c r="E229" s="241" t="s">
        <v>2549</v>
      </c>
      <c r="F229" s="245" t="e">
        <f>#REF!</f>
        <v>#REF!</v>
      </c>
    </row>
    <row r="230" spans="1:6" x14ac:dyDescent="0.2">
      <c r="A230" s="195" t="s">
        <v>1415</v>
      </c>
      <c r="B230" t="s">
        <v>1416</v>
      </c>
      <c r="C230" t="s">
        <v>3913</v>
      </c>
      <c r="D230" t="b">
        <v>0</v>
      </c>
      <c r="E230" s="241" t="s">
        <v>2550</v>
      </c>
      <c r="F230" s="245" t="e">
        <f>#REF!</f>
        <v>#REF!</v>
      </c>
    </row>
    <row r="231" spans="1:6" x14ac:dyDescent="0.2">
      <c r="A231" s="195" t="s">
        <v>3546</v>
      </c>
      <c r="B231" t="s">
        <v>3547</v>
      </c>
      <c r="C231" t="s">
        <v>3913</v>
      </c>
      <c r="D231" t="b">
        <v>0</v>
      </c>
      <c r="E231" s="241" t="s">
        <v>2551</v>
      </c>
      <c r="F231" s="245" t="e">
        <f>#REF!</f>
        <v>#REF!</v>
      </c>
    </row>
    <row r="232" spans="1:6" x14ac:dyDescent="0.2">
      <c r="A232" s="195" t="s">
        <v>3548</v>
      </c>
      <c r="B232" t="s">
        <v>3549</v>
      </c>
      <c r="C232" t="s">
        <v>3913</v>
      </c>
      <c r="D232" t="b">
        <v>0</v>
      </c>
      <c r="E232" s="241" t="s">
        <v>2552</v>
      </c>
      <c r="F232" s="245" t="e">
        <f>#REF!</f>
        <v>#REF!</v>
      </c>
    </row>
    <row r="233" spans="1:6" x14ac:dyDescent="0.2">
      <c r="A233" s="195" t="s">
        <v>3550</v>
      </c>
      <c r="B233" t="s">
        <v>3551</v>
      </c>
      <c r="C233" t="s">
        <v>3913</v>
      </c>
      <c r="D233" t="b">
        <v>0</v>
      </c>
      <c r="E233" s="241" t="s">
        <v>2553</v>
      </c>
      <c r="F233" s="245" t="e">
        <f>#REF!</f>
        <v>#REF!</v>
      </c>
    </row>
    <row r="234" spans="1:6" x14ac:dyDescent="0.2">
      <c r="A234" s="195" t="s">
        <v>3552</v>
      </c>
      <c r="B234" t="s">
        <v>3553</v>
      </c>
      <c r="C234" t="s">
        <v>3913</v>
      </c>
      <c r="D234" t="b">
        <v>0</v>
      </c>
      <c r="E234" s="241" t="s">
        <v>2554</v>
      </c>
      <c r="F234" s="245" t="e">
        <f>#REF!</f>
        <v>#REF!</v>
      </c>
    </row>
    <row r="235" spans="1:6" x14ac:dyDescent="0.2">
      <c r="A235" s="195" t="s">
        <v>3554</v>
      </c>
      <c r="B235" t="s">
        <v>3555</v>
      </c>
      <c r="C235" t="s">
        <v>3913</v>
      </c>
      <c r="D235" t="b">
        <v>0</v>
      </c>
      <c r="E235" s="241" t="s">
        <v>2555</v>
      </c>
      <c r="F235" s="245" t="e">
        <f>#REF!</f>
        <v>#REF!</v>
      </c>
    </row>
    <row r="236" spans="1:6" x14ac:dyDescent="0.2">
      <c r="A236" s="195" t="s">
        <v>3556</v>
      </c>
      <c r="B236" t="s">
        <v>3557</v>
      </c>
      <c r="C236" t="s">
        <v>3913</v>
      </c>
      <c r="D236" t="b">
        <v>0</v>
      </c>
      <c r="E236" s="241" t="s">
        <v>2556</v>
      </c>
      <c r="F236" s="245" t="e">
        <f>#REF!</f>
        <v>#REF!</v>
      </c>
    </row>
    <row r="237" spans="1:6" x14ac:dyDescent="0.2">
      <c r="A237" s="195" t="s">
        <v>3558</v>
      </c>
      <c r="B237" t="s">
        <v>3559</v>
      </c>
      <c r="C237" t="s">
        <v>3913</v>
      </c>
      <c r="D237" t="b">
        <v>0</v>
      </c>
      <c r="E237" s="241" t="s">
        <v>2557</v>
      </c>
      <c r="F237" s="245" t="e">
        <f>#REF!</f>
        <v>#REF!</v>
      </c>
    </row>
    <row r="238" spans="1:6" x14ac:dyDescent="0.2">
      <c r="A238" s="195" t="s">
        <v>3560</v>
      </c>
      <c r="B238" t="s">
        <v>3561</v>
      </c>
      <c r="C238" t="s">
        <v>3913</v>
      </c>
      <c r="D238" t="b">
        <v>0</v>
      </c>
      <c r="E238" s="241" t="s">
        <v>2558</v>
      </c>
      <c r="F238" s="245" t="e">
        <f>#REF!</f>
        <v>#REF!</v>
      </c>
    </row>
    <row r="239" spans="1:6" x14ac:dyDescent="0.2">
      <c r="A239" s="195" t="s">
        <v>3562</v>
      </c>
      <c r="B239" t="s">
        <v>3563</v>
      </c>
      <c r="C239" t="s">
        <v>3913</v>
      </c>
      <c r="D239" t="b">
        <v>0</v>
      </c>
      <c r="E239" s="241" t="s">
        <v>2559</v>
      </c>
      <c r="F239" s="245" t="e">
        <f>#REF!</f>
        <v>#REF!</v>
      </c>
    </row>
    <row r="240" spans="1:6" x14ac:dyDescent="0.2">
      <c r="A240" s="195" t="s">
        <v>3564</v>
      </c>
      <c r="B240" t="s">
        <v>3565</v>
      </c>
      <c r="C240" t="s">
        <v>3913</v>
      </c>
      <c r="D240" t="b">
        <v>0</v>
      </c>
      <c r="E240" s="241" t="s">
        <v>2560</v>
      </c>
      <c r="F240" s="245" t="e">
        <f>#REF!</f>
        <v>#REF!</v>
      </c>
    </row>
    <row r="241" spans="1:6" x14ac:dyDescent="0.2">
      <c r="A241" s="195" t="s">
        <v>3566</v>
      </c>
      <c r="B241" t="s">
        <v>3567</v>
      </c>
      <c r="C241" t="s">
        <v>3913</v>
      </c>
      <c r="D241" t="b">
        <v>0</v>
      </c>
      <c r="E241" s="241" t="s">
        <v>2561</v>
      </c>
      <c r="F241" s="245" t="e">
        <f>#REF!</f>
        <v>#REF!</v>
      </c>
    </row>
    <row r="242" spans="1:6" x14ac:dyDescent="0.2">
      <c r="A242" s="195" t="s">
        <v>3568</v>
      </c>
      <c r="B242" t="s">
        <v>3569</v>
      </c>
      <c r="C242" t="s">
        <v>3913</v>
      </c>
      <c r="D242" t="b">
        <v>0</v>
      </c>
      <c r="E242" s="241" t="s">
        <v>2562</v>
      </c>
      <c r="F242" s="245" t="e">
        <f>#REF!</f>
        <v>#REF!</v>
      </c>
    </row>
    <row r="243" spans="1:6" x14ac:dyDescent="0.2">
      <c r="A243" s="195" t="s">
        <v>3570</v>
      </c>
      <c r="B243" t="s">
        <v>3571</v>
      </c>
      <c r="C243" t="s">
        <v>3913</v>
      </c>
      <c r="D243" t="b">
        <v>0</v>
      </c>
      <c r="E243" s="241" t="s">
        <v>2563</v>
      </c>
      <c r="F243" s="245" t="e">
        <f>#REF!</f>
        <v>#REF!</v>
      </c>
    </row>
    <row r="244" spans="1:6" x14ac:dyDescent="0.2">
      <c r="A244" s="195" t="s">
        <v>3572</v>
      </c>
      <c r="B244" t="s">
        <v>3573</v>
      </c>
      <c r="C244" t="s">
        <v>3913</v>
      </c>
      <c r="D244" t="b">
        <v>0</v>
      </c>
      <c r="E244" s="241" t="s">
        <v>2564</v>
      </c>
      <c r="F244" s="245" t="e">
        <f>#REF!</f>
        <v>#REF!</v>
      </c>
    </row>
    <row r="245" spans="1:6" x14ac:dyDescent="0.2">
      <c r="A245" s="195" t="s">
        <v>3574</v>
      </c>
      <c r="B245" t="s">
        <v>3575</v>
      </c>
      <c r="C245" t="s">
        <v>3913</v>
      </c>
      <c r="D245" t="b">
        <v>0</v>
      </c>
      <c r="E245" s="241" t="s">
        <v>2565</v>
      </c>
      <c r="F245" s="245" t="e">
        <f>#REF!</f>
        <v>#REF!</v>
      </c>
    </row>
    <row r="246" spans="1:6" x14ac:dyDescent="0.2">
      <c r="A246" s="195" t="s">
        <v>3576</v>
      </c>
      <c r="B246" t="s">
        <v>3577</v>
      </c>
      <c r="C246" t="s">
        <v>3913</v>
      </c>
      <c r="D246" t="b">
        <v>0</v>
      </c>
      <c r="E246" s="241" t="s">
        <v>2566</v>
      </c>
      <c r="F246" s="245" t="e">
        <f>#REF!</f>
        <v>#REF!</v>
      </c>
    </row>
    <row r="247" spans="1:6" x14ac:dyDescent="0.2">
      <c r="A247" s="195" t="s">
        <v>3578</v>
      </c>
      <c r="B247" t="s">
        <v>3579</v>
      </c>
      <c r="C247" t="s">
        <v>3913</v>
      </c>
      <c r="D247" t="b">
        <v>0</v>
      </c>
      <c r="E247" s="241" t="s">
        <v>2567</v>
      </c>
      <c r="F247" s="245" t="e">
        <f>#REF!</f>
        <v>#REF!</v>
      </c>
    </row>
    <row r="248" spans="1:6" x14ac:dyDescent="0.2">
      <c r="A248" s="195" t="s">
        <v>4367</v>
      </c>
      <c r="B248" t="s">
        <v>3581</v>
      </c>
      <c r="C248" t="s">
        <v>3913</v>
      </c>
      <c r="D248" t="b">
        <v>0</v>
      </c>
      <c r="E248" s="241" t="s">
        <v>2568</v>
      </c>
      <c r="F248" s="245" t="e">
        <f>#REF!</f>
        <v>#REF!</v>
      </c>
    </row>
    <row r="249" spans="1:6" x14ac:dyDescent="0.2">
      <c r="A249" s="195" t="s">
        <v>3580</v>
      </c>
      <c r="B249" t="s">
        <v>2810</v>
      </c>
      <c r="C249" t="s">
        <v>3913</v>
      </c>
      <c r="D249" t="b">
        <v>0</v>
      </c>
      <c r="E249" s="241" t="s">
        <v>2569</v>
      </c>
      <c r="F249" s="245" t="e">
        <f>#REF!</f>
        <v>#REF!</v>
      </c>
    </row>
    <row r="250" spans="1:6" x14ac:dyDescent="0.2">
      <c r="A250" s="195" t="s">
        <v>2809</v>
      </c>
      <c r="B250" t="s">
        <v>2812</v>
      </c>
      <c r="C250" t="s">
        <v>3913</v>
      </c>
      <c r="D250" t="b">
        <v>0</v>
      </c>
      <c r="E250" s="241" t="s">
        <v>2570</v>
      </c>
      <c r="F250" s="245" t="e">
        <f>#REF!</f>
        <v>#REF!</v>
      </c>
    </row>
    <row r="251" spans="1:6" x14ac:dyDescent="0.2">
      <c r="A251" s="195" t="s">
        <v>2811</v>
      </c>
      <c r="B251" t="s">
        <v>1867</v>
      </c>
      <c r="C251" t="s">
        <v>3913</v>
      </c>
      <c r="D251" t="b">
        <v>1</v>
      </c>
      <c r="E251" s="241" t="s">
        <v>4368</v>
      </c>
      <c r="F251" s="245" t="e">
        <f>#REF!</f>
        <v>#REF!</v>
      </c>
    </row>
    <row r="252" spans="1:6" x14ac:dyDescent="0.2">
      <c r="A252" s="195" t="s">
        <v>2813</v>
      </c>
      <c r="B252" t="s">
        <v>2920</v>
      </c>
      <c r="C252" t="s">
        <v>3913</v>
      </c>
      <c r="D252" t="b">
        <v>0</v>
      </c>
      <c r="E252" s="241" t="s">
        <v>2571</v>
      </c>
      <c r="F252" s="245" t="e">
        <f>#REF!</f>
        <v>#REF!</v>
      </c>
    </row>
    <row r="253" spans="1:6" x14ac:dyDescent="0.2">
      <c r="A253" s="195" t="s">
        <v>2814</v>
      </c>
      <c r="B253" t="s">
        <v>2922</v>
      </c>
      <c r="C253" t="s">
        <v>3913</v>
      </c>
      <c r="D253" t="b">
        <v>0</v>
      </c>
      <c r="E253" s="241" t="s">
        <v>2572</v>
      </c>
      <c r="F253" s="245" t="e">
        <f>#REF!</f>
        <v>#REF!</v>
      </c>
    </row>
    <row r="254" spans="1:6" x14ac:dyDescent="0.2">
      <c r="A254" s="195" t="s">
        <v>2815</v>
      </c>
      <c r="B254" t="s">
        <v>2924</v>
      </c>
      <c r="C254" t="s">
        <v>3913</v>
      </c>
      <c r="D254" t="b">
        <v>0</v>
      </c>
      <c r="E254" s="241" t="s">
        <v>2573</v>
      </c>
      <c r="F254" s="245" t="e">
        <f>#REF!</f>
        <v>#REF!</v>
      </c>
    </row>
    <row r="255" spans="1:6" x14ac:dyDescent="0.2">
      <c r="A255" s="195" t="s">
        <v>2816</v>
      </c>
      <c r="B255" t="s">
        <v>2926</v>
      </c>
      <c r="C255" t="s">
        <v>3913</v>
      </c>
      <c r="D255" t="b">
        <v>0</v>
      </c>
      <c r="E255" s="241" t="s">
        <v>2574</v>
      </c>
      <c r="F255" s="245" t="e">
        <f>#REF!</f>
        <v>#REF!</v>
      </c>
    </row>
    <row r="256" spans="1:6" x14ac:dyDescent="0.2">
      <c r="A256" s="195" t="s">
        <v>2817</v>
      </c>
      <c r="B256" t="s">
        <v>2928</v>
      </c>
      <c r="C256" t="s">
        <v>3913</v>
      </c>
      <c r="D256" t="b">
        <v>0</v>
      </c>
      <c r="E256" s="241" t="s">
        <v>2575</v>
      </c>
      <c r="F256" s="245" t="e">
        <f>#REF!</f>
        <v>#REF!</v>
      </c>
    </row>
    <row r="257" spans="1:6" x14ac:dyDescent="0.2">
      <c r="A257" s="195" t="s">
        <v>3592</v>
      </c>
      <c r="B257" t="s">
        <v>2930</v>
      </c>
      <c r="C257" t="s">
        <v>3913</v>
      </c>
      <c r="D257" t="b">
        <v>0</v>
      </c>
      <c r="E257" s="241" t="s">
        <v>2576</v>
      </c>
      <c r="F257" s="245" t="e">
        <f>#REF!</f>
        <v>#REF!</v>
      </c>
    </row>
    <row r="258" spans="1:6" x14ac:dyDescent="0.2">
      <c r="A258" s="195" t="s">
        <v>3593</v>
      </c>
      <c r="B258" t="s">
        <v>2932</v>
      </c>
      <c r="C258" t="s">
        <v>3913</v>
      </c>
      <c r="D258" t="b">
        <v>0</v>
      </c>
      <c r="E258" s="241" t="s">
        <v>2577</v>
      </c>
      <c r="F258" s="245" t="e">
        <f>#REF!</f>
        <v>#REF!</v>
      </c>
    </row>
    <row r="259" spans="1:6" x14ac:dyDescent="0.2">
      <c r="A259" s="195" t="s">
        <v>3594</v>
      </c>
      <c r="B259" t="s">
        <v>2934</v>
      </c>
      <c r="C259" t="s">
        <v>3913</v>
      </c>
      <c r="D259" t="b">
        <v>0</v>
      </c>
      <c r="E259" s="241" t="s">
        <v>2578</v>
      </c>
      <c r="F259" s="245" t="e">
        <f>#REF!</f>
        <v>#REF!</v>
      </c>
    </row>
    <row r="260" spans="1:6" x14ac:dyDescent="0.2">
      <c r="A260" s="195" t="s">
        <v>3595</v>
      </c>
      <c r="B260" t="s">
        <v>2936</v>
      </c>
      <c r="C260" t="s">
        <v>3913</v>
      </c>
      <c r="D260" t="b">
        <v>0</v>
      </c>
      <c r="E260" s="241" t="s">
        <v>2579</v>
      </c>
      <c r="F260" s="245" t="e">
        <f>#REF!</f>
        <v>#REF!</v>
      </c>
    </row>
    <row r="261" spans="1:6" x14ac:dyDescent="0.2">
      <c r="A261" s="195" t="s">
        <v>3596</v>
      </c>
      <c r="B261" t="s">
        <v>2938</v>
      </c>
      <c r="C261" t="s">
        <v>3913</v>
      </c>
      <c r="D261" t="b">
        <v>0</v>
      </c>
      <c r="E261" s="241" t="s">
        <v>2580</v>
      </c>
      <c r="F261" s="245" t="e">
        <f>#REF!</f>
        <v>#REF!</v>
      </c>
    </row>
    <row r="262" spans="1:6" x14ac:dyDescent="0.2">
      <c r="A262" s="195" t="s">
        <v>3597</v>
      </c>
      <c r="B262" t="s">
        <v>2940</v>
      </c>
      <c r="C262" t="s">
        <v>3913</v>
      </c>
      <c r="D262" t="b">
        <v>0</v>
      </c>
      <c r="E262" s="241" t="s">
        <v>2581</v>
      </c>
      <c r="F262" s="245" t="e">
        <f>#REF!</f>
        <v>#REF!</v>
      </c>
    </row>
    <row r="263" spans="1:6" x14ac:dyDescent="0.2">
      <c r="A263" s="195" t="s">
        <v>2240</v>
      </c>
      <c r="B263" t="s">
        <v>2942</v>
      </c>
      <c r="C263" t="s">
        <v>3913</v>
      </c>
      <c r="D263" t="b">
        <v>0</v>
      </c>
      <c r="E263" s="241" t="s">
        <v>2582</v>
      </c>
      <c r="F263" s="245" t="e">
        <f>#REF!</f>
        <v>#REF!</v>
      </c>
    </row>
    <row r="264" spans="1:6" x14ac:dyDescent="0.2">
      <c r="A264" s="195" t="s">
        <v>2241</v>
      </c>
      <c r="B264" t="s">
        <v>2944</v>
      </c>
      <c r="C264" t="s">
        <v>3913</v>
      </c>
      <c r="D264" t="b">
        <v>0</v>
      </c>
      <c r="E264" s="241" t="s">
        <v>2583</v>
      </c>
      <c r="F264" s="245" t="e">
        <f>#REF!</f>
        <v>#REF!</v>
      </c>
    </row>
    <row r="265" spans="1:6" x14ac:dyDescent="0.2">
      <c r="A265" s="195" t="s">
        <v>2242</v>
      </c>
      <c r="B265" t="s">
        <v>2946</v>
      </c>
      <c r="C265" t="s">
        <v>3913</v>
      </c>
      <c r="D265" t="b">
        <v>0</v>
      </c>
      <c r="E265" s="241" t="s">
        <v>2584</v>
      </c>
      <c r="F265" s="245" t="e">
        <f>#REF!</f>
        <v>#REF!</v>
      </c>
    </row>
    <row r="266" spans="1:6" x14ac:dyDescent="0.2">
      <c r="A266" s="195" t="s">
        <v>1628</v>
      </c>
      <c r="B266" t="s">
        <v>1629</v>
      </c>
      <c r="C266" t="s">
        <v>3913</v>
      </c>
      <c r="D266" t="b">
        <v>0</v>
      </c>
      <c r="E266" s="241" t="s">
        <v>2585</v>
      </c>
      <c r="F266" s="245" t="e">
        <f>#REF!</f>
        <v>#REF!</v>
      </c>
    </row>
    <row r="267" spans="1:6" x14ac:dyDescent="0.2">
      <c r="A267" s="195" t="s">
        <v>1630</v>
      </c>
      <c r="B267" t="s">
        <v>1631</v>
      </c>
      <c r="C267" t="s">
        <v>3913</v>
      </c>
      <c r="D267" t="b">
        <v>0</v>
      </c>
      <c r="E267" s="241" t="s">
        <v>2586</v>
      </c>
      <c r="F267" s="245" t="e">
        <f>#REF!</f>
        <v>#REF!</v>
      </c>
    </row>
    <row r="268" spans="1:6" x14ac:dyDescent="0.2">
      <c r="A268" s="195" t="s">
        <v>1632</v>
      </c>
      <c r="B268" t="s">
        <v>1633</v>
      </c>
      <c r="C268" t="s">
        <v>3913</v>
      </c>
      <c r="D268" t="b">
        <v>0</v>
      </c>
      <c r="E268" s="241" t="s">
        <v>2587</v>
      </c>
      <c r="F268" s="245" t="e">
        <f>#REF!</f>
        <v>#REF!</v>
      </c>
    </row>
    <row r="269" spans="1:6" x14ac:dyDescent="0.2">
      <c r="A269" s="195" t="s">
        <v>1634</v>
      </c>
      <c r="B269" t="s">
        <v>1635</v>
      </c>
      <c r="C269" t="s">
        <v>3913</v>
      </c>
      <c r="D269" t="b">
        <v>0</v>
      </c>
      <c r="E269" s="241" t="s">
        <v>2588</v>
      </c>
      <c r="F269" s="245" t="e">
        <f>#REF!</f>
        <v>#REF!</v>
      </c>
    </row>
    <row r="270" spans="1:6" x14ac:dyDescent="0.2">
      <c r="A270" s="195" t="s">
        <v>1636</v>
      </c>
      <c r="B270" t="s">
        <v>1637</v>
      </c>
      <c r="C270" t="s">
        <v>3913</v>
      </c>
      <c r="D270" t="b">
        <v>0</v>
      </c>
      <c r="E270" s="241" t="s">
        <v>2589</v>
      </c>
      <c r="F270" s="245" t="e">
        <f>#REF!</f>
        <v>#REF!</v>
      </c>
    </row>
    <row r="271" spans="1:6" x14ac:dyDescent="0.2">
      <c r="A271" s="195" t="s">
        <v>1638</v>
      </c>
      <c r="B271" t="s">
        <v>1639</v>
      </c>
      <c r="C271" t="s">
        <v>3913</v>
      </c>
      <c r="D271" t="b">
        <v>0</v>
      </c>
      <c r="E271" s="241" t="s">
        <v>2590</v>
      </c>
      <c r="F271" s="245" t="e">
        <f>#REF!</f>
        <v>#REF!</v>
      </c>
    </row>
    <row r="272" spans="1:6" x14ac:dyDescent="0.2">
      <c r="A272" s="195" t="s">
        <v>1640</v>
      </c>
      <c r="B272" t="s">
        <v>1641</v>
      </c>
      <c r="C272" t="s">
        <v>3913</v>
      </c>
      <c r="D272" t="b">
        <v>0</v>
      </c>
      <c r="E272" s="241" t="s">
        <v>2591</v>
      </c>
      <c r="F272" s="245" t="e">
        <f>#REF!</f>
        <v>#REF!</v>
      </c>
    </row>
    <row r="273" spans="1:6" x14ac:dyDescent="0.2">
      <c r="A273" s="195" t="s">
        <v>1642</v>
      </c>
      <c r="B273" t="s">
        <v>1643</v>
      </c>
      <c r="C273" t="s">
        <v>3913</v>
      </c>
      <c r="D273" t="b">
        <v>0</v>
      </c>
      <c r="E273" s="241" t="s">
        <v>2592</v>
      </c>
      <c r="F273" s="245" t="e">
        <f>#REF!</f>
        <v>#REF!</v>
      </c>
    </row>
    <row r="274" spans="1:6" x14ac:dyDescent="0.2">
      <c r="A274" s="195" t="s">
        <v>1644</v>
      </c>
      <c r="B274" t="s">
        <v>1645</v>
      </c>
      <c r="C274" t="s">
        <v>3913</v>
      </c>
      <c r="D274" t="b">
        <v>0</v>
      </c>
      <c r="E274" s="241" t="s">
        <v>2593</v>
      </c>
      <c r="F274" s="245" t="e">
        <f>#REF!</f>
        <v>#REF!</v>
      </c>
    </row>
    <row r="275" spans="1:6" x14ac:dyDescent="0.2">
      <c r="A275" s="195" t="s">
        <v>1646</v>
      </c>
      <c r="B275" t="s">
        <v>1647</v>
      </c>
      <c r="C275" t="s">
        <v>3913</v>
      </c>
      <c r="D275" t="b">
        <v>0</v>
      </c>
      <c r="E275" s="241" t="s">
        <v>2594</v>
      </c>
      <c r="F275" s="245" t="e">
        <f>#REF!</f>
        <v>#REF!</v>
      </c>
    </row>
    <row r="276" spans="1:6" x14ac:dyDescent="0.2">
      <c r="A276" s="195" t="s">
        <v>1648</v>
      </c>
      <c r="B276" t="s">
        <v>1649</v>
      </c>
      <c r="C276" t="s">
        <v>3913</v>
      </c>
      <c r="D276" t="b">
        <v>0</v>
      </c>
      <c r="E276" s="241" t="s">
        <v>2595</v>
      </c>
      <c r="F276" s="245" t="e">
        <f>#REF!</f>
        <v>#REF!</v>
      </c>
    </row>
    <row r="277" spans="1:6" x14ac:dyDescent="0.2">
      <c r="A277" s="195" t="s">
        <v>1650</v>
      </c>
      <c r="B277" t="s">
        <v>1651</v>
      </c>
      <c r="C277" t="s">
        <v>3913</v>
      </c>
      <c r="D277" t="b">
        <v>0</v>
      </c>
      <c r="E277" s="241" t="s">
        <v>2596</v>
      </c>
      <c r="F277" s="245" t="e">
        <f>#REF!</f>
        <v>#REF!</v>
      </c>
    </row>
    <row r="278" spans="1:6" x14ac:dyDescent="0.2">
      <c r="A278" s="195" t="s">
        <v>1652</v>
      </c>
      <c r="B278" t="s">
        <v>1653</v>
      </c>
      <c r="C278" t="s">
        <v>3913</v>
      </c>
      <c r="D278" t="b">
        <v>0</v>
      </c>
      <c r="E278" s="241" t="s">
        <v>2597</v>
      </c>
      <c r="F278" s="245" t="e">
        <f>#REF!</f>
        <v>#REF!</v>
      </c>
    </row>
    <row r="279" spans="1:6" x14ac:dyDescent="0.2">
      <c r="A279" s="195" t="s">
        <v>2753</v>
      </c>
      <c r="B279" t="s">
        <v>2754</v>
      </c>
      <c r="C279" t="s">
        <v>3913</v>
      </c>
      <c r="D279" t="b">
        <v>0</v>
      </c>
      <c r="E279" s="241" t="s">
        <v>2598</v>
      </c>
      <c r="F279" s="245" t="e">
        <f>#REF!</f>
        <v>#REF!</v>
      </c>
    </row>
    <row r="280" spans="1:6" x14ac:dyDescent="0.2">
      <c r="A280" s="195" t="s">
        <v>2755</v>
      </c>
      <c r="B280" t="s">
        <v>2756</v>
      </c>
      <c r="C280" t="s">
        <v>3913</v>
      </c>
      <c r="D280" t="b">
        <v>0</v>
      </c>
      <c r="E280" s="241" t="s">
        <v>2599</v>
      </c>
      <c r="F280" s="245" t="e">
        <f>#REF!</f>
        <v>#REF!</v>
      </c>
    </row>
    <row r="281" spans="1:6" x14ac:dyDescent="0.2">
      <c r="A281" s="195" t="s">
        <v>2757</v>
      </c>
      <c r="B281" t="s">
        <v>2758</v>
      </c>
      <c r="C281" t="s">
        <v>3913</v>
      </c>
      <c r="D281" t="b">
        <v>0</v>
      </c>
      <c r="E281" s="241" t="s">
        <v>2600</v>
      </c>
      <c r="F281" s="245" t="e">
        <f>#REF!</f>
        <v>#REF!</v>
      </c>
    </row>
    <row r="282" spans="1:6" x14ac:dyDescent="0.2">
      <c r="A282" s="195" t="s">
        <v>4369</v>
      </c>
      <c r="B282" t="s">
        <v>2760</v>
      </c>
      <c r="C282" t="s">
        <v>3913</v>
      </c>
      <c r="D282" t="b">
        <v>0</v>
      </c>
      <c r="E282" s="241" t="s">
        <v>2601</v>
      </c>
      <c r="F282" s="245" t="e">
        <f>#REF!</f>
        <v>#REF!</v>
      </c>
    </row>
    <row r="283" spans="1:6" x14ac:dyDescent="0.2">
      <c r="A283" s="195" t="s">
        <v>2759</v>
      </c>
      <c r="B283" t="s">
        <v>2762</v>
      </c>
      <c r="C283" t="s">
        <v>3913</v>
      </c>
      <c r="D283" t="b">
        <v>0</v>
      </c>
      <c r="E283" s="241" t="s">
        <v>2602</v>
      </c>
      <c r="F283" s="245" t="e">
        <f>#REF!</f>
        <v>#REF!</v>
      </c>
    </row>
    <row r="284" spans="1:6" x14ac:dyDescent="0.2">
      <c r="A284" s="195" t="s">
        <v>2761</v>
      </c>
      <c r="B284" t="s">
        <v>2764</v>
      </c>
      <c r="C284" t="s">
        <v>3913</v>
      </c>
      <c r="D284" t="b">
        <v>0</v>
      </c>
      <c r="E284" s="241" t="s">
        <v>2603</v>
      </c>
      <c r="F284" s="245" t="e">
        <f>#REF!</f>
        <v>#REF!</v>
      </c>
    </row>
    <row r="285" spans="1:6" x14ac:dyDescent="0.2">
      <c r="A285" s="195" t="s">
        <v>2763</v>
      </c>
      <c r="B285" t="s">
        <v>22</v>
      </c>
      <c r="C285" t="s">
        <v>3913</v>
      </c>
      <c r="D285" t="b">
        <v>1</v>
      </c>
      <c r="E285" s="241" t="s">
        <v>4370</v>
      </c>
      <c r="F285" s="245" t="e">
        <f>#REF!</f>
        <v>#REF!</v>
      </c>
    </row>
    <row r="286" spans="1:6" x14ac:dyDescent="0.2">
      <c r="A286" s="195" t="s">
        <v>2765</v>
      </c>
      <c r="B286" t="s">
        <v>1658</v>
      </c>
      <c r="C286" t="s">
        <v>3914</v>
      </c>
      <c r="D286" t="b">
        <v>0</v>
      </c>
      <c r="E286" s="241" t="s">
        <v>2604</v>
      </c>
      <c r="F286" s="245" t="e">
        <f>#REF!</f>
        <v>#REF!</v>
      </c>
    </row>
    <row r="287" spans="1:6" x14ac:dyDescent="0.2">
      <c r="A287" s="195" t="s">
        <v>2766</v>
      </c>
      <c r="B287" t="s">
        <v>1660</v>
      </c>
      <c r="C287" t="s">
        <v>3914</v>
      </c>
      <c r="D287" t="b">
        <v>0</v>
      </c>
      <c r="E287" s="241" t="s">
        <v>2605</v>
      </c>
      <c r="F287" s="245" t="e">
        <f>#REF!</f>
        <v>#REF!</v>
      </c>
    </row>
    <row r="288" spans="1:6" x14ac:dyDescent="0.2">
      <c r="A288" s="195" t="s">
        <v>2767</v>
      </c>
      <c r="B288" t="s">
        <v>1662</v>
      </c>
      <c r="C288" t="s">
        <v>3914</v>
      </c>
      <c r="D288" t="b">
        <v>0</v>
      </c>
      <c r="E288" s="241" t="s">
        <v>2606</v>
      </c>
      <c r="F288" s="245" t="e">
        <f>#REF!</f>
        <v>#REF!</v>
      </c>
    </row>
    <row r="289" spans="1:6" x14ac:dyDescent="0.2">
      <c r="A289" s="195" t="s">
        <v>2768</v>
      </c>
      <c r="B289" t="s">
        <v>1664</v>
      </c>
      <c r="C289" t="s">
        <v>3914</v>
      </c>
      <c r="D289" t="b">
        <v>0</v>
      </c>
      <c r="E289" s="241" t="s">
        <v>2607</v>
      </c>
      <c r="F289" s="245" t="e">
        <f>#REF!</f>
        <v>#REF!</v>
      </c>
    </row>
    <row r="290" spans="1:6" x14ac:dyDescent="0.2">
      <c r="A290" s="195" t="s">
        <v>2769</v>
      </c>
      <c r="B290" t="s">
        <v>1666</v>
      </c>
      <c r="C290" t="s">
        <v>3914</v>
      </c>
      <c r="D290" t="b">
        <v>0</v>
      </c>
      <c r="E290" s="241" t="s">
        <v>2608</v>
      </c>
      <c r="F290" s="245" t="e">
        <f>#REF!</f>
        <v>#REF!</v>
      </c>
    </row>
    <row r="291" spans="1:6" x14ac:dyDescent="0.2">
      <c r="A291" s="195" t="s">
        <v>2770</v>
      </c>
      <c r="B291" t="s">
        <v>1668</v>
      </c>
      <c r="C291" t="s">
        <v>3914</v>
      </c>
      <c r="D291" t="b">
        <v>0</v>
      </c>
      <c r="E291" s="241" t="s">
        <v>2609</v>
      </c>
      <c r="F291" s="245" t="e">
        <f>#REF!</f>
        <v>#REF!</v>
      </c>
    </row>
    <row r="292" spans="1:6" x14ac:dyDescent="0.2">
      <c r="A292" s="195" t="s">
        <v>2771</v>
      </c>
      <c r="B292" t="s">
        <v>2980</v>
      </c>
      <c r="C292" t="s">
        <v>3914</v>
      </c>
      <c r="D292" t="b">
        <v>0</v>
      </c>
      <c r="E292" s="241" t="s">
        <v>2610</v>
      </c>
      <c r="F292" s="245" t="e">
        <f>#REF!</f>
        <v>#REF!</v>
      </c>
    </row>
    <row r="293" spans="1:6" x14ac:dyDescent="0.2">
      <c r="A293" s="195" t="s">
        <v>2772</v>
      </c>
      <c r="B293" t="s">
        <v>2982</v>
      </c>
      <c r="C293" t="s">
        <v>3914</v>
      </c>
      <c r="D293" t="b">
        <v>0</v>
      </c>
      <c r="E293" s="241" t="s">
        <v>2611</v>
      </c>
      <c r="F293" s="245" t="e">
        <f>#REF!</f>
        <v>#REF!</v>
      </c>
    </row>
    <row r="294" spans="1:6" x14ac:dyDescent="0.2">
      <c r="A294" s="195" t="s">
        <v>2773</v>
      </c>
      <c r="B294" t="s">
        <v>2984</v>
      </c>
      <c r="C294" t="s">
        <v>3914</v>
      </c>
      <c r="D294" t="b">
        <v>0</v>
      </c>
      <c r="E294" s="241" t="s">
        <v>2612</v>
      </c>
      <c r="F294" s="245" t="e">
        <f>#REF!</f>
        <v>#REF!</v>
      </c>
    </row>
    <row r="295" spans="1:6" x14ac:dyDescent="0.2">
      <c r="A295" s="195" t="s">
        <v>2247</v>
      </c>
      <c r="B295" t="s">
        <v>2986</v>
      </c>
      <c r="C295" t="s">
        <v>3914</v>
      </c>
      <c r="D295" t="b">
        <v>0</v>
      </c>
      <c r="E295" s="241" t="s">
        <v>2613</v>
      </c>
      <c r="F295" s="245" t="e">
        <f>#REF!</f>
        <v>#REF!</v>
      </c>
    </row>
    <row r="296" spans="1:6" x14ac:dyDescent="0.2">
      <c r="A296" s="195" t="s">
        <v>2248</v>
      </c>
      <c r="B296" t="s">
        <v>2988</v>
      </c>
      <c r="C296" t="s">
        <v>3914</v>
      </c>
      <c r="D296" t="b">
        <v>0</v>
      </c>
      <c r="E296" s="241" t="s">
        <v>2614</v>
      </c>
      <c r="F296" s="245" t="e">
        <f>#REF!</f>
        <v>#REF!</v>
      </c>
    </row>
    <row r="297" spans="1:6" x14ac:dyDescent="0.2">
      <c r="A297" s="195" t="s">
        <v>2249</v>
      </c>
      <c r="B297" t="s">
        <v>2990</v>
      </c>
      <c r="C297" t="s">
        <v>3914</v>
      </c>
      <c r="D297" t="b">
        <v>0</v>
      </c>
      <c r="E297" s="241" t="s">
        <v>2615</v>
      </c>
      <c r="F297" s="245" t="e">
        <f>#REF!</f>
        <v>#REF!</v>
      </c>
    </row>
    <row r="298" spans="1:6" x14ac:dyDescent="0.2">
      <c r="A298" s="195" t="s">
        <v>2250</v>
      </c>
      <c r="B298" t="s">
        <v>2992</v>
      </c>
      <c r="C298" t="s">
        <v>3914</v>
      </c>
      <c r="D298" t="b">
        <v>0</v>
      </c>
      <c r="E298" s="241" t="s">
        <v>2616</v>
      </c>
      <c r="F298" s="245" t="e">
        <f>#REF!</f>
        <v>#REF!</v>
      </c>
    </row>
    <row r="299" spans="1:6" x14ac:dyDescent="0.2">
      <c r="A299" s="195" t="s">
        <v>2251</v>
      </c>
      <c r="B299" t="s">
        <v>2994</v>
      </c>
      <c r="C299" t="s">
        <v>3914</v>
      </c>
      <c r="D299" t="b">
        <v>0</v>
      </c>
      <c r="E299" s="241" t="s">
        <v>2617</v>
      </c>
      <c r="F299" s="245" t="e">
        <f>#REF!</f>
        <v>#REF!</v>
      </c>
    </row>
    <row r="300" spans="1:6" x14ac:dyDescent="0.2">
      <c r="A300" s="195" t="s">
        <v>2252</v>
      </c>
      <c r="B300" t="s">
        <v>1997</v>
      </c>
      <c r="C300" t="s">
        <v>3914</v>
      </c>
      <c r="D300" t="b">
        <v>0</v>
      </c>
      <c r="E300" s="241" t="s">
        <v>2618</v>
      </c>
      <c r="F300" s="245" t="e">
        <f>#REF!</f>
        <v>#REF!</v>
      </c>
    </row>
    <row r="301" spans="1:6" x14ac:dyDescent="0.2">
      <c r="A301" s="195" t="s">
        <v>2253</v>
      </c>
      <c r="B301" t="s">
        <v>1999</v>
      </c>
      <c r="C301" t="s">
        <v>3914</v>
      </c>
      <c r="D301" t="b">
        <v>0</v>
      </c>
      <c r="E301" s="241" t="s">
        <v>2619</v>
      </c>
      <c r="F301" s="245" t="e">
        <f>#REF!</f>
        <v>#REF!</v>
      </c>
    </row>
    <row r="302" spans="1:6" x14ac:dyDescent="0.2">
      <c r="A302" s="195" t="s">
        <v>2254</v>
      </c>
      <c r="B302" t="s">
        <v>3324</v>
      </c>
      <c r="C302" t="s">
        <v>3914</v>
      </c>
      <c r="D302" t="b">
        <v>0</v>
      </c>
      <c r="E302" s="241" t="s">
        <v>2620</v>
      </c>
      <c r="F302" s="245" t="e">
        <f>#REF!</f>
        <v>#REF!</v>
      </c>
    </row>
    <row r="303" spans="1:6" x14ac:dyDescent="0.2">
      <c r="A303" s="195" t="s">
        <v>2255</v>
      </c>
      <c r="B303" t="s">
        <v>3326</v>
      </c>
      <c r="C303" t="s">
        <v>3914</v>
      </c>
      <c r="D303" t="b">
        <v>0</v>
      </c>
      <c r="E303" s="241" t="s">
        <v>2621</v>
      </c>
      <c r="F303" s="245" t="e">
        <f>#REF!</f>
        <v>#REF!</v>
      </c>
    </row>
    <row r="304" spans="1:6" x14ac:dyDescent="0.2">
      <c r="A304" s="195" t="s">
        <v>2256</v>
      </c>
      <c r="B304" t="s">
        <v>3328</v>
      </c>
      <c r="C304" t="s">
        <v>3914</v>
      </c>
      <c r="D304" t="b">
        <v>0</v>
      </c>
      <c r="E304" s="241" t="s">
        <v>2622</v>
      </c>
      <c r="F304" s="245" t="e">
        <f>#REF!</f>
        <v>#REF!</v>
      </c>
    </row>
    <row r="305" spans="1:6" x14ac:dyDescent="0.2">
      <c r="A305" s="195" t="s">
        <v>2257</v>
      </c>
      <c r="B305" t="s">
        <v>3330</v>
      </c>
      <c r="C305" t="s">
        <v>3914</v>
      </c>
      <c r="D305" t="b">
        <v>0</v>
      </c>
      <c r="E305" s="241" t="s">
        <v>2623</v>
      </c>
      <c r="F305" s="245" t="e">
        <f>#REF!</f>
        <v>#REF!</v>
      </c>
    </row>
    <row r="306" spans="1:6" x14ac:dyDescent="0.2">
      <c r="A306" s="195" t="s">
        <v>2258</v>
      </c>
      <c r="B306" t="s">
        <v>3332</v>
      </c>
      <c r="C306" t="s">
        <v>3914</v>
      </c>
      <c r="D306" t="b">
        <v>0</v>
      </c>
      <c r="E306" s="241" t="s">
        <v>2624</v>
      </c>
      <c r="F306" s="245" t="e">
        <f>#REF!</f>
        <v>#REF!</v>
      </c>
    </row>
    <row r="307" spans="1:6" x14ac:dyDescent="0.2">
      <c r="A307" s="195" t="s">
        <v>2259</v>
      </c>
      <c r="B307" t="s">
        <v>3334</v>
      </c>
      <c r="C307" t="s">
        <v>3914</v>
      </c>
      <c r="D307" t="b">
        <v>0</v>
      </c>
      <c r="E307" s="241" t="s">
        <v>2625</v>
      </c>
      <c r="F307" s="245" t="e">
        <f>#REF!</f>
        <v>#REF!</v>
      </c>
    </row>
    <row r="308" spans="1:6" x14ac:dyDescent="0.2">
      <c r="A308" s="195" t="s">
        <v>2260</v>
      </c>
      <c r="B308" t="s">
        <v>3336</v>
      </c>
      <c r="C308" t="s">
        <v>3914</v>
      </c>
      <c r="D308" t="b">
        <v>0</v>
      </c>
      <c r="E308" s="241" t="s">
        <v>2626</v>
      </c>
      <c r="F308" s="245" t="e">
        <f>#REF!</f>
        <v>#REF!</v>
      </c>
    </row>
    <row r="309" spans="1:6" x14ac:dyDescent="0.2">
      <c r="A309" s="195" t="s">
        <v>2261</v>
      </c>
      <c r="B309" t="s">
        <v>3338</v>
      </c>
      <c r="C309" t="s">
        <v>3914</v>
      </c>
      <c r="D309" t="b">
        <v>0</v>
      </c>
      <c r="E309" s="241" t="s">
        <v>2627</v>
      </c>
      <c r="F309" s="245" t="e">
        <f>#REF!</f>
        <v>#REF!</v>
      </c>
    </row>
    <row r="310" spans="1:6" x14ac:dyDescent="0.2">
      <c r="A310" s="195" t="s">
        <v>2262</v>
      </c>
      <c r="B310" t="s">
        <v>3340</v>
      </c>
      <c r="C310" t="s">
        <v>3914</v>
      </c>
      <c r="D310" t="b">
        <v>0</v>
      </c>
      <c r="E310" s="241" t="s">
        <v>2628</v>
      </c>
      <c r="F310" s="245" t="e">
        <f>#REF!</f>
        <v>#REF!</v>
      </c>
    </row>
    <row r="311" spans="1:6" x14ac:dyDescent="0.2">
      <c r="A311" s="195" t="s">
        <v>2263</v>
      </c>
      <c r="B311" t="s">
        <v>3342</v>
      </c>
      <c r="C311" t="s">
        <v>3914</v>
      </c>
      <c r="D311" t="b">
        <v>0</v>
      </c>
      <c r="E311" s="241" t="s">
        <v>2629</v>
      </c>
      <c r="F311" s="245" t="e">
        <f>#REF!</f>
        <v>#REF!</v>
      </c>
    </row>
    <row r="312" spans="1:6" x14ac:dyDescent="0.2">
      <c r="A312" s="195" t="s">
        <v>2264</v>
      </c>
      <c r="B312" t="s">
        <v>3344</v>
      </c>
      <c r="C312" t="s">
        <v>3914</v>
      </c>
      <c r="D312" t="b">
        <v>0</v>
      </c>
      <c r="E312" s="241" t="s">
        <v>2630</v>
      </c>
      <c r="F312" s="245" t="e">
        <f>#REF!</f>
        <v>#REF!</v>
      </c>
    </row>
    <row r="313" spans="1:6" x14ac:dyDescent="0.2">
      <c r="A313" s="195" t="s">
        <v>1487</v>
      </c>
      <c r="B313" t="s">
        <v>3346</v>
      </c>
      <c r="C313" t="s">
        <v>3914</v>
      </c>
      <c r="D313" t="b">
        <v>0</v>
      </c>
      <c r="E313" s="241" t="s">
        <v>2631</v>
      </c>
      <c r="F313" s="245" t="e">
        <f>#REF!</f>
        <v>#REF!</v>
      </c>
    </row>
    <row r="314" spans="1:6" x14ac:dyDescent="0.2">
      <c r="A314" s="195" t="s">
        <v>1488</v>
      </c>
      <c r="B314" t="s">
        <v>3348</v>
      </c>
      <c r="C314" t="s">
        <v>3914</v>
      </c>
      <c r="D314" t="b">
        <v>0</v>
      </c>
      <c r="E314" s="241" t="s">
        <v>2632</v>
      </c>
      <c r="F314" s="245" t="e">
        <f>#REF!</f>
        <v>#REF!</v>
      </c>
    </row>
    <row r="315" spans="1:6" x14ac:dyDescent="0.2">
      <c r="A315" s="195" t="s">
        <v>3037</v>
      </c>
      <c r="B315" t="s">
        <v>3350</v>
      </c>
      <c r="C315" t="s">
        <v>3914</v>
      </c>
      <c r="D315" t="b">
        <v>0</v>
      </c>
      <c r="E315" s="241" t="s">
        <v>2633</v>
      </c>
      <c r="F315" s="245" t="e">
        <f>#REF!</f>
        <v>#REF!</v>
      </c>
    </row>
    <row r="316" spans="1:6" x14ac:dyDescent="0.2">
      <c r="A316" s="195" t="s">
        <v>4371</v>
      </c>
      <c r="B316" t="s">
        <v>3352</v>
      </c>
      <c r="C316" t="s">
        <v>3914</v>
      </c>
      <c r="D316" t="b">
        <v>0</v>
      </c>
      <c r="E316" s="241" t="s">
        <v>2634</v>
      </c>
      <c r="F316" s="245" t="e">
        <f>#REF!</f>
        <v>#REF!</v>
      </c>
    </row>
    <row r="317" spans="1:6" x14ac:dyDescent="0.2">
      <c r="A317" s="195" t="s">
        <v>3038</v>
      </c>
      <c r="B317" t="s">
        <v>3354</v>
      </c>
      <c r="C317" t="s">
        <v>3914</v>
      </c>
      <c r="D317" t="b">
        <v>0</v>
      </c>
      <c r="E317" s="241" t="s">
        <v>2635</v>
      </c>
      <c r="F317" s="245" t="e">
        <f>#REF!</f>
        <v>#REF!</v>
      </c>
    </row>
    <row r="318" spans="1:6" x14ac:dyDescent="0.2">
      <c r="A318" s="195" t="s">
        <v>3039</v>
      </c>
      <c r="B318" t="s">
        <v>3356</v>
      </c>
      <c r="C318" t="s">
        <v>3914</v>
      </c>
      <c r="D318" t="b">
        <v>0</v>
      </c>
      <c r="E318" s="241" t="s">
        <v>2636</v>
      </c>
      <c r="F318" s="245" t="e">
        <f>#REF!</f>
        <v>#REF!</v>
      </c>
    </row>
    <row r="319" spans="1:6" x14ac:dyDescent="0.2">
      <c r="A319" s="195" t="s">
        <v>3040</v>
      </c>
      <c r="B319" t="s">
        <v>4360</v>
      </c>
      <c r="C319" t="s">
        <v>3914</v>
      </c>
      <c r="D319" t="b">
        <v>1</v>
      </c>
      <c r="E319" s="241" t="s">
        <v>4372</v>
      </c>
      <c r="F319" s="245" t="e">
        <f>#REF!</f>
        <v>#REF!</v>
      </c>
    </row>
    <row r="320" spans="1:6" x14ac:dyDescent="0.2">
      <c r="A320" s="195" t="s">
        <v>3041</v>
      </c>
      <c r="B320" t="s">
        <v>3358</v>
      </c>
      <c r="C320" t="s">
        <v>3914</v>
      </c>
      <c r="D320" t="b">
        <v>0</v>
      </c>
      <c r="E320" s="241" t="s">
        <v>2637</v>
      </c>
      <c r="F320" s="245" t="e">
        <f>#REF!</f>
        <v>#REF!</v>
      </c>
    </row>
    <row r="321" spans="1:6" x14ac:dyDescent="0.2">
      <c r="A321" s="195" t="s">
        <v>3042</v>
      </c>
      <c r="B321" t="s">
        <v>3360</v>
      </c>
      <c r="C321" t="s">
        <v>3914</v>
      </c>
      <c r="D321" t="b">
        <v>0</v>
      </c>
      <c r="E321" s="241" t="s">
        <v>2638</v>
      </c>
      <c r="F321" s="245" t="e">
        <f>#REF!</f>
        <v>#REF!</v>
      </c>
    </row>
    <row r="322" spans="1:6" x14ac:dyDescent="0.2">
      <c r="A322" s="195" t="s">
        <v>3043</v>
      </c>
      <c r="B322" t="s">
        <v>3362</v>
      </c>
      <c r="C322" t="s">
        <v>3914</v>
      </c>
      <c r="D322" t="b">
        <v>0</v>
      </c>
      <c r="E322" s="241" t="s">
        <v>2639</v>
      </c>
      <c r="F322" s="245" t="e">
        <f>#REF!</f>
        <v>#REF!</v>
      </c>
    </row>
    <row r="323" spans="1:6" x14ac:dyDescent="0.2">
      <c r="A323" s="195" t="s">
        <v>3044</v>
      </c>
      <c r="B323" t="s">
        <v>3364</v>
      </c>
      <c r="C323" t="s">
        <v>3914</v>
      </c>
      <c r="D323" t="b">
        <v>0</v>
      </c>
      <c r="E323" s="241" t="s">
        <v>2640</v>
      </c>
      <c r="F323" s="245" t="e">
        <f>#REF!</f>
        <v>#REF!</v>
      </c>
    </row>
    <row r="324" spans="1:6" x14ac:dyDescent="0.2">
      <c r="A324" s="195" t="s">
        <v>3045</v>
      </c>
      <c r="B324" t="s">
        <v>3366</v>
      </c>
      <c r="C324" t="s">
        <v>3914</v>
      </c>
      <c r="D324" t="b">
        <v>0</v>
      </c>
      <c r="E324" s="241" t="s">
        <v>2641</v>
      </c>
      <c r="F324" s="245" t="e">
        <f>#REF!</f>
        <v>#REF!</v>
      </c>
    </row>
    <row r="325" spans="1:6" x14ac:dyDescent="0.2">
      <c r="A325" s="195" t="s">
        <v>3046</v>
      </c>
      <c r="B325" t="s">
        <v>3368</v>
      </c>
      <c r="C325" t="s">
        <v>3914</v>
      </c>
      <c r="D325" t="b">
        <v>0</v>
      </c>
      <c r="E325" s="241" t="s">
        <v>2642</v>
      </c>
      <c r="F325" s="245" t="e">
        <f>#REF!</f>
        <v>#REF!</v>
      </c>
    </row>
    <row r="326" spans="1:6" x14ac:dyDescent="0.2">
      <c r="A326" s="195" t="s">
        <v>3047</v>
      </c>
      <c r="B326" t="s">
        <v>3370</v>
      </c>
      <c r="C326" t="s">
        <v>3914</v>
      </c>
      <c r="D326" t="b">
        <v>0</v>
      </c>
      <c r="E326" s="241" t="s">
        <v>2643</v>
      </c>
      <c r="F326" s="245" t="e">
        <f>#REF!</f>
        <v>#REF!</v>
      </c>
    </row>
    <row r="327" spans="1:6" x14ac:dyDescent="0.2">
      <c r="A327" s="195" t="s">
        <v>3048</v>
      </c>
      <c r="B327" t="s">
        <v>3372</v>
      </c>
      <c r="C327" t="s">
        <v>3914</v>
      </c>
      <c r="D327" t="b">
        <v>0</v>
      </c>
      <c r="E327" s="241" t="s">
        <v>2644</v>
      </c>
      <c r="F327" s="245" t="e">
        <f>#REF!</f>
        <v>#REF!</v>
      </c>
    </row>
    <row r="328" spans="1:6" x14ac:dyDescent="0.2">
      <c r="A328" s="195" t="s">
        <v>3049</v>
      </c>
      <c r="B328" t="s">
        <v>3374</v>
      </c>
      <c r="C328" t="s">
        <v>3914</v>
      </c>
      <c r="D328" t="b">
        <v>0</v>
      </c>
      <c r="E328" s="241" t="s">
        <v>2645</v>
      </c>
      <c r="F328" s="245" t="e">
        <f>#REF!</f>
        <v>#REF!</v>
      </c>
    </row>
    <row r="329" spans="1:6" x14ac:dyDescent="0.2">
      <c r="A329" s="195" t="s">
        <v>3050</v>
      </c>
      <c r="B329" t="s">
        <v>3376</v>
      </c>
      <c r="C329" t="s">
        <v>3914</v>
      </c>
      <c r="D329" t="b">
        <v>0</v>
      </c>
      <c r="E329" s="241" t="s">
        <v>2646</v>
      </c>
      <c r="F329" s="245" t="e">
        <f>#REF!</f>
        <v>#REF!</v>
      </c>
    </row>
    <row r="330" spans="1:6" x14ac:dyDescent="0.2">
      <c r="A330" s="195" t="s">
        <v>3051</v>
      </c>
      <c r="B330" t="s">
        <v>3378</v>
      </c>
      <c r="C330" t="s">
        <v>3914</v>
      </c>
      <c r="D330" t="b">
        <v>0</v>
      </c>
      <c r="E330" s="241" t="s">
        <v>2647</v>
      </c>
      <c r="F330" s="245" t="e">
        <f>#REF!</f>
        <v>#REF!</v>
      </c>
    </row>
    <row r="331" spans="1:6" x14ac:dyDescent="0.2">
      <c r="A331" s="195" t="s">
        <v>3052</v>
      </c>
      <c r="B331" t="s">
        <v>3380</v>
      </c>
      <c r="C331" t="s">
        <v>3914</v>
      </c>
      <c r="D331" t="b">
        <v>0</v>
      </c>
      <c r="E331" s="241" t="s">
        <v>2648</v>
      </c>
      <c r="F331" s="245" t="e">
        <f>#REF!</f>
        <v>#REF!</v>
      </c>
    </row>
    <row r="332" spans="1:6" x14ac:dyDescent="0.2">
      <c r="A332" s="195" t="s">
        <v>3053</v>
      </c>
      <c r="B332" t="s">
        <v>1909</v>
      </c>
      <c r="C332" t="s">
        <v>3914</v>
      </c>
      <c r="D332" t="b">
        <v>0</v>
      </c>
      <c r="E332" s="241" t="s">
        <v>2649</v>
      </c>
      <c r="F332" s="245" t="e">
        <f>#REF!</f>
        <v>#REF!</v>
      </c>
    </row>
    <row r="333" spans="1:6" x14ac:dyDescent="0.2">
      <c r="A333" s="195" t="s">
        <v>3054</v>
      </c>
      <c r="B333" t="s">
        <v>1911</v>
      </c>
      <c r="C333" t="s">
        <v>3914</v>
      </c>
      <c r="D333" t="b">
        <v>0</v>
      </c>
      <c r="E333" s="241" t="s">
        <v>2650</v>
      </c>
      <c r="F333" s="245" t="e">
        <f>#REF!</f>
        <v>#REF!</v>
      </c>
    </row>
    <row r="334" spans="1:6" x14ac:dyDescent="0.2">
      <c r="A334" s="195" t="s">
        <v>3055</v>
      </c>
      <c r="B334" t="s">
        <v>1913</v>
      </c>
      <c r="C334" t="s">
        <v>3914</v>
      </c>
      <c r="D334" t="b">
        <v>0</v>
      </c>
      <c r="E334" s="241" t="s">
        <v>2651</v>
      </c>
      <c r="F334" s="245" t="e">
        <f>#REF!</f>
        <v>#REF!</v>
      </c>
    </row>
    <row r="335" spans="1:6" x14ac:dyDescent="0.2">
      <c r="A335" s="195" t="s">
        <v>3056</v>
      </c>
      <c r="B335" t="s">
        <v>1915</v>
      </c>
      <c r="C335" t="s">
        <v>3914</v>
      </c>
      <c r="D335" t="b">
        <v>0</v>
      </c>
      <c r="E335" s="241" t="s">
        <v>2652</v>
      </c>
      <c r="F335" s="245" t="e">
        <f>#REF!</f>
        <v>#REF!</v>
      </c>
    </row>
    <row r="336" spans="1:6" x14ac:dyDescent="0.2">
      <c r="A336" s="195" t="s">
        <v>3057</v>
      </c>
      <c r="B336" t="s">
        <v>3426</v>
      </c>
      <c r="C336" t="s">
        <v>3914</v>
      </c>
      <c r="D336" t="b">
        <v>0</v>
      </c>
      <c r="E336" s="241" t="s">
        <v>2653</v>
      </c>
      <c r="F336" s="245" t="e">
        <f>#REF!</f>
        <v>#REF!</v>
      </c>
    </row>
    <row r="337" spans="1:6" x14ac:dyDescent="0.2">
      <c r="A337" s="195" t="s">
        <v>3058</v>
      </c>
      <c r="B337" t="s">
        <v>3428</v>
      </c>
      <c r="C337" t="s">
        <v>3914</v>
      </c>
      <c r="D337" t="b">
        <v>0</v>
      </c>
      <c r="E337" s="241" t="s">
        <v>2654</v>
      </c>
      <c r="F337" s="245" t="e">
        <f>#REF!</f>
        <v>#REF!</v>
      </c>
    </row>
    <row r="338" spans="1:6" x14ac:dyDescent="0.2">
      <c r="A338" s="195" t="s">
        <v>3059</v>
      </c>
      <c r="B338" t="s">
        <v>3430</v>
      </c>
      <c r="C338" t="s">
        <v>3914</v>
      </c>
      <c r="D338" t="b">
        <v>0</v>
      </c>
      <c r="E338" s="241" t="s">
        <v>2655</v>
      </c>
      <c r="F338" s="245" t="e">
        <f>#REF!</f>
        <v>#REF!</v>
      </c>
    </row>
    <row r="339" spans="1:6" x14ac:dyDescent="0.2">
      <c r="A339" s="195" t="s">
        <v>3060</v>
      </c>
      <c r="B339" t="s">
        <v>3432</v>
      </c>
      <c r="C339" t="s">
        <v>3914</v>
      </c>
      <c r="D339" t="b">
        <v>0</v>
      </c>
      <c r="E339" s="241" t="s">
        <v>2656</v>
      </c>
      <c r="F339" s="245" t="e">
        <f>#REF!</f>
        <v>#REF!</v>
      </c>
    </row>
    <row r="340" spans="1:6" x14ac:dyDescent="0.2">
      <c r="A340" s="195" t="s">
        <v>3061</v>
      </c>
      <c r="B340" t="s">
        <v>3434</v>
      </c>
      <c r="C340" t="s">
        <v>3914</v>
      </c>
      <c r="D340" t="b">
        <v>0</v>
      </c>
      <c r="E340" s="241" t="s">
        <v>2657</v>
      </c>
      <c r="F340" s="245" t="e">
        <f>#REF!</f>
        <v>#REF!</v>
      </c>
    </row>
    <row r="341" spans="1:6" x14ac:dyDescent="0.2">
      <c r="A341" s="195" t="s">
        <v>3062</v>
      </c>
      <c r="B341" t="s">
        <v>3436</v>
      </c>
      <c r="C341" t="s">
        <v>3914</v>
      </c>
      <c r="D341" t="b">
        <v>0</v>
      </c>
      <c r="E341" s="241" t="s">
        <v>2658</v>
      </c>
      <c r="F341" s="245" t="e">
        <f>#REF!</f>
        <v>#REF!</v>
      </c>
    </row>
    <row r="342" spans="1:6" x14ac:dyDescent="0.2">
      <c r="A342" s="195" t="s">
        <v>3063</v>
      </c>
      <c r="B342" t="s">
        <v>3438</v>
      </c>
      <c r="C342" t="s">
        <v>3914</v>
      </c>
      <c r="D342" t="b">
        <v>0</v>
      </c>
      <c r="E342" s="241" t="s">
        <v>2659</v>
      </c>
      <c r="F342" s="245" t="e">
        <f>#REF!</f>
        <v>#REF!</v>
      </c>
    </row>
    <row r="343" spans="1:6" x14ac:dyDescent="0.2">
      <c r="A343" s="195" t="s">
        <v>3064</v>
      </c>
      <c r="B343" t="s">
        <v>3440</v>
      </c>
      <c r="C343" t="s">
        <v>3914</v>
      </c>
      <c r="D343" t="b">
        <v>0</v>
      </c>
      <c r="E343" s="241" t="s">
        <v>2660</v>
      </c>
      <c r="F343" s="245" t="e">
        <f>#REF!</f>
        <v>#REF!</v>
      </c>
    </row>
    <row r="344" spans="1:6" x14ac:dyDescent="0.2">
      <c r="A344" s="195" t="s">
        <v>3065</v>
      </c>
      <c r="B344" t="s">
        <v>3442</v>
      </c>
      <c r="C344" t="s">
        <v>3914</v>
      </c>
      <c r="D344" t="b">
        <v>0</v>
      </c>
      <c r="E344" s="241" t="s">
        <v>2661</v>
      </c>
      <c r="F344" s="245" t="e">
        <f>#REF!</f>
        <v>#REF!</v>
      </c>
    </row>
    <row r="345" spans="1:6" x14ac:dyDescent="0.2">
      <c r="A345" s="195" t="s">
        <v>3066</v>
      </c>
      <c r="B345" t="s">
        <v>3444</v>
      </c>
      <c r="C345" t="s">
        <v>3914</v>
      </c>
      <c r="D345" t="b">
        <v>0</v>
      </c>
      <c r="E345" s="241" t="s">
        <v>2662</v>
      </c>
      <c r="F345" s="245" t="e">
        <f>#REF!</f>
        <v>#REF!</v>
      </c>
    </row>
    <row r="346" spans="1:6" x14ac:dyDescent="0.2">
      <c r="A346" s="195" t="s">
        <v>3067</v>
      </c>
      <c r="B346" t="s">
        <v>3446</v>
      </c>
      <c r="C346" t="s">
        <v>3914</v>
      </c>
      <c r="D346" t="b">
        <v>0</v>
      </c>
      <c r="E346" s="241" t="s">
        <v>2663</v>
      </c>
      <c r="F346" s="245" t="e">
        <f>#REF!</f>
        <v>#REF!</v>
      </c>
    </row>
    <row r="347" spans="1:6" x14ac:dyDescent="0.2">
      <c r="A347" s="195" t="s">
        <v>3068</v>
      </c>
      <c r="B347" t="s">
        <v>3448</v>
      </c>
      <c r="C347" t="s">
        <v>3914</v>
      </c>
      <c r="D347" t="b">
        <v>0</v>
      </c>
      <c r="E347" s="241" t="s">
        <v>2664</v>
      </c>
      <c r="F347" s="245" t="e">
        <f>#REF!</f>
        <v>#REF!</v>
      </c>
    </row>
    <row r="348" spans="1:6" x14ac:dyDescent="0.2">
      <c r="A348" s="195" t="s">
        <v>3069</v>
      </c>
      <c r="B348" t="s">
        <v>3450</v>
      </c>
      <c r="C348" t="s">
        <v>3914</v>
      </c>
      <c r="D348" t="b">
        <v>0</v>
      </c>
      <c r="E348" s="241" t="s">
        <v>2665</v>
      </c>
      <c r="F348" s="245" t="e">
        <f>#REF!</f>
        <v>#REF!</v>
      </c>
    </row>
    <row r="349" spans="1:6" x14ac:dyDescent="0.2">
      <c r="A349" s="195" t="s">
        <v>3070</v>
      </c>
      <c r="B349" t="s">
        <v>3452</v>
      </c>
      <c r="C349" t="s">
        <v>3914</v>
      </c>
      <c r="D349" t="b">
        <v>0</v>
      </c>
      <c r="E349" s="241" t="s">
        <v>2666</v>
      </c>
      <c r="F349" s="245" t="e">
        <f>#REF!</f>
        <v>#REF!</v>
      </c>
    </row>
    <row r="350" spans="1:6" x14ac:dyDescent="0.2">
      <c r="A350" s="195" t="s">
        <v>4373</v>
      </c>
      <c r="B350" t="s">
        <v>3454</v>
      </c>
      <c r="C350" t="s">
        <v>3914</v>
      </c>
      <c r="D350" t="b">
        <v>0</v>
      </c>
      <c r="E350" s="241" t="s">
        <v>2667</v>
      </c>
      <c r="F350" s="245" t="e">
        <f>#REF!</f>
        <v>#REF!</v>
      </c>
    </row>
    <row r="351" spans="1:6" x14ac:dyDescent="0.2">
      <c r="A351" s="195" t="s">
        <v>3071</v>
      </c>
      <c r="B351" t="s">
        <v>3456</v>
      </c>
      <c r="C351" t="s">
        <v>3914</v>
      </c>
      <c r="D351" t="b">
        <v>0</v>
      </c>
      <c r="E351" s="241" t="s">
        <v>2668</v>
      </c>
      <c r="F351" s="245" t="e">
        <f>#REF!</f>
        <v>#REF!</v>
      </c>
    </row>
    <row r="352" spans="1:6" x14ac:dyDescent="0.2">
      <c r="A352" s="195" t="s">
        <v>3072</v>
      </c>
      <c r="B352" t="s">
        <v>3458</v>
      </c>
      <c r="C352" t="s">
        <v>3914</v>
      </c>
      <c r="D352" t="b">
        <v>0</v>
      </c>
      <c r="E352" s="241" t="s">
        <v>2669</v>
      </c>
      <c r="F352" s="245" t="e">
        <f>#REF!</f>
        <v>#REF!</v>
      </c>
    </row>
    <row r="353" spans="1:6" x14ac:dyDescent="0.2">
      <c r="A353" s="195" t="s">
        <v>3028</v>
      </c>
      <c r="B353" t="s">
        <v>4364</v>
      </c>
      <c r="C353" t="s">
        <v>3914</v>
      </c>
      <c r="D353" t="b">
        <v>1</v>
      </c>
      <c r="E353" s="241" t="s">
        <v>4374</v>
      </c>
      <c r="F353" s="245" t="e">
        <f>#REF!</f>
        <v>#REF!</v>
      </c>
    </row>
    <row r="354" spans="1:6" x14ac:dyDescent="0.2">
      <c r="A354" s="195" t="s">
        <v>2274</v>
      </c>
      <c r="B354" t="s">
        <v>2998</v>
      </c>
      <c r="C354" t="s">
        <v>3914</v>
      </c>
      <c r="D354" t="b">
        <v>0</v>
      </c>
      <c r="E354" s="241" t="s">
        <v>2670</v>
      </c>
      <c r="F354" s="245" t="e">
        <f>#REF!</f>
        <v>#REF!</v>
      </c>
    </row>
    <row r="355" spans="1:6" x14ac:dyDescent="0.2">
      <c r="A355" s="195" t="s">
        <v>2275</v>
      </c>
      <c r="B355" t="s">
        <v>1873</v>
      </c>
      <c r="C355" t="s">
        <v>3914</v>
      </c>
      <c r="D355" t="b">
        <v>0</v>
      </c>
      <c r="E355" s="241" t="s">
        <v>2671</v>
      </c>
      <c r="F355" s="245" t="e">
        <f>#REF!</f>
        <v>#REF!</v>
      </c>
    </row>
    <row r="356" spans="1:6" x14ac:dyDescent="0.2">
      <c r="A356" s="195" t="s">
        <v>2276</v>
      </c>
      <c r="B356" t="s">
        <v>1875</v>
      </c>
      <c r="C356" t="s">
        <v>3914</v>
      </c>
      <c r="D356" t="b">
        <v>0</v>
      </c>
      <c r="E356" s="241" t="s">
        <v>2672</v>
      </c>
      <c r="F356" s="245" t="e">
        <f>#REF!</f>
        <v>#REF!</v>
      </c>
    </row>
    <row r="357" spans="1:6" x14ac:dyDescent="0.2">
      <c r="A357" s="195" t="s">
        <v>2277</v>
      </c>
      <c r="B357" t="s">
        <v>1877</v>
      </c>
      <c r="C357" t="s">
        <v>3914</v>
      </c>
      <c r="D357" t="b">
        <v>0</v>
      </c>
      <c r="E357" s="241" t="s">
        <v>2673</v>
      </c>
      <c r="F357" s="245" t="e">
        <f>#REF!</f>
        <v>#REF!</v>
      </c>
    </row>
    <row r="358" spans="1:6" x14ac:dyDescent="0.2">
      <c r="A358" s="195" t="s">
        <v>2278</v>
      </c>
      <c r="B358" t="s">
        <v>1879</v>
      </c>
      <c r="C358" t="s">
        <v>3914</v>
      </c>
      <c r="D358" t="b">
        <v>0</v>
      </c>
      <c r="E358" s="241" t="s">
        <v>2674</v>
      </c>
      <c r="F358" s="245" t="e">
        <f>#REF!</f>
        <v>#REF!</v>
      </c>
    </row>
    <row r="359" spans="1:6" x14ac:dyDescent="0.2">
      <c r="A359" s="195" t="s">
        <v>2279</v>
      </c>
      <c r="B359" t="s">
        <v>1881</v>
      </c>
      <c r="C359" t="s">
        <v>3914</v>
      </c>
      <c r="D359" t="b">
        <v>0</v>
      </c>
      <c r="E359" s="241" t="s">
        <v>2675</v>
      </c>
      <c r="F359" s="245" t="e">
        <f>#REF!</f>
        <v>#REF!</v>
      </c>
    </row>
    <row r="360" spans="1:6" x14ac:dyDescent="0.2">
      <c r="A360" s="195" t="s">
        <v>2280</v>
      </c>
      <c r="B360" t="s">
        <v>1883</v>
      </c>
      <c r="C360" t="s">
        <v>3914</v>
      </c>
      <c r="D360" t="b">
        <v>0</v>
      </c>
      <c r="E360" s="241" t="s">
        <v>2676</v>
      </c>
      <c r="F360" s="245" t="e">
        <f>#REF!</f>
        <v>#REF!</v>
      </c>
    </row>
    <row r="361" spans="1:6" x14ac:dyDescent="0.2">
      <c r="A361" s="195" t="s">
        <v>2281</v>
      </c>
      <c r="B361" t="s">
        <v>1885</v>
      </c>
      <c r="C361" t="s">
        <v>3914</v>
      </c>
      <c r="D361" t="b">
        <v>0</v>
      </c>
      <c r="E361" s="241" t="s">
        <v>2677</v>
      </c>
      <c r="F361" s="245" t="e">
        <f>#REF!</f>
        <v>#REF!</v>
      </c>
    </row>
    <row r="362" spans="1:6" x14ac:dyDescent="0.2">
      <c r="A362" s="195" t="s">
        <v>2282</v>
      </c>
      <c r="B362" t="s">
        <v>1887</v>
      </c>
      <c r="C362" t="s">
        <v>3914</v>
      </c>
      <c r="D362" t="b">
        <v>0</v>
      </c>
      <c r="E362" s="241" t="s">
        <v>2678</v>
      </c>
      <c r="F362" s="245" t="e">
        <f>#REF!</f>
        <v>#REF!</v>
      </c>
    </row>
    <row r="363" spans="1:6" x14ac:dyDescent="0.2">
      <c r="A363" s="195" t="s">
        <v>2283</v>
      </c>
      <c r="B363" t="s">
        <v>1889</v>
      </c>
      <c r="C363" t="s">
        <v>3914</v>
      </c>
      <c r="D363" t="b">
        <v>0</v>
      </c>
      <c r="E363" s="241" t="s">
        <v>2679</v>
      </c>
      <c r="F363" s="245" t="e">
        <f>#REF!</f>
        <v>#REF!</v>
      </c>
    </row>
    <row r="364" spans="1:6" x14ac:dyDescent="0.2">
      <c r="A364" s="195" t="s">
        <v>2284</v>
      </c>
      <c r="B364" t="s">
        <v>1891</v>
      </c>
      <c r="C364" t="s">
        <v>3914</v>
      </c>
      <c r="D364" t="b">
        <v>0</v>
      </c>
      <c r="E364" s="241" t="s">
        <v>2680</v>
      </c>
      <c r="F364" s="245" t="e">
        <f>#REF!</f>
        <v>#REF!</v>
      </c>
    </row>
    <row r="365" spans="1:6" x14ac:dyDescent="0.2">
      <c r="A365" s="195" t="s">
        <v>2285</v>
      </c>
      <c r="B365" t="s">
        <v>3977</v>
      </c>
      <c r="C365" t="s">
        <v>3914</v>
      </c>
      <c r="D365" t="b">
        <v>0</v>
      </c>
      <c r="E365" s="241" t="s">
        <v>2681</v>
      </c>
      <c r="F365" s="245" t="e">
        <f>#REF!</f>
        <v>#REF!</v>
      </c>
    </row>
    <row r="366" spans="1:6" x14ac:dyDescent="0.2">
      <c r="A366" s="195" t="s">
        <v>2286</v>
      </c>
      <c r="B366" t="s">
        <v>3979</v>
      </c>
      <c r="C366" t="s">
        <v>3914</v>
      </c>
      <c r="D366" t="b">
        <v>0</v>
      </c>
      <c r="E366" s="241" t="s">
        <v>2682</v>
      </c>
      <c r="F366" s="245" t="e">
        <f>#REF!</f>
        <v>#REF!</v>
      </c>
    </row>
    <row r="367" spans="1:6" x14ac:dyDescent="0.2">
      <c r="A367" s="195" t="s">
        <v>2287</v>
      </c>
      <c r="B367" t="s">
        <v>3981</v>
      </c>
      <c r="C367" t="s">
        <v>3914</v>
      </c>
      <c r="D367" t="b">
        <v>0</v>
      </c>
      <c r="E367" s="241" t="s">
        <v>2683</v>
      </c>
      <c r="F367" s="245" t="e">
        <f>#REF!</f>
        <v>#REF!</v>
      </c>
    </row>
    <row r="368" spans="1:6" x14ac:dyDescent="0.2">
      <c r="A368" s="195" t="s">
        <v>2288</v>
      </c>
      <c r="B368" t="s">
        <v>2128</v>
      </c>
      <c r="C368" t="s">
        <v>3914</v>
      </c>
      <c r="D368" t="b">
        <v>0</v>
      </c>
      <c r="E368" s="241" t="s">
        <v>2684</v>
      </c>
      <c r="F368" s="245" t="e">
        <f>#REF!</f>
        <v>#REF!</v>
      </c>
    </row>
    <row r="369" spans="1:6" x14ac:dyDescent="0.2">
      <c r="A369" s="195" t="s">
        <v>2289</v>
      </c>
      <c r="B369" t="s">
        <v>2130</v>
      </c>
      <c r="C369" t="s">
        <v>3914</v>
      </c>
      <c r="D369" t="b">
        <v>0</v>
      </c>
      <c r="E369" s="241" t="s">
        <v>2685</v>
      </c>
      <c r="F369" s="245" t="e">
        <f>#REF!</f>
        <v>#REF!</v>
      </c>
    </row>
    <row r="370" spans="1:6" x14ac:dyDescent="0.2">
      <c r="A370" s="195" t="s">
        <v>2290</v>
      </c>
      <c r="B370" t="s">
        <v>2132</v>
      </c>
      <c r="C370" t="s">
        <v>3914</v>
      </c>
      <c r="D370" t="b">
        <v>0</v>
      </c>
      <c r="E370" s="241" t="s">
        <v>2686</v>
      </c>
      <c r="F370" s="245" t="e">
        <f>#REF!</f>
        <v>#REF!</v>
      </c>
    </row>
    <row r="371" spans="1:6" x14ac:dyDescent="0.2">
      <c r="A371" s="195" t="s">
        <v>2291</v>
      </c>
      <c r="B371" t="s">
        <v>2134</v>
      </c>
      <c r="C371" t="s">
        <v>3914</v>
      </c>
      <c r="D371" t="b">
        <v>0</v>
      </c>
      <c r="E371" s="241" t="s">
        <v>2687</v>
      </c>
      <c r="F371" s="245" t="e">
        <f>#REF!</f>
        <v>#REF!</v>
      </c>
    </row>
    <row r="372" spans="1:6" x14ac:dyDescent="0.2">
      <c r="A372" s="195" t="s">
        <v>2292</v>
      </c>
      <c r="B372" t="s">
        <v>2136</v>
      </c>
      <c r="C372" t="s">
        <v>3914</v>
      </c>
      <c r="D372" t="b">
        <v>0</v>
      </c>
      <c r="E372" s="241" t="s">
        <v>2688</v>
      </c>
      <c r="F372" s="245" t="e">
        <f>#REF!</f>
        <v>#REF!</v>
      </c>
    </row>
    <row r="373" spans="1:6" x14ac:dyDescent="0.2">
      <c r="A373" s="195" t="s">
        <v>2293</v>
      </c>
      <c r="B373" t="s">
        <v>2138</v>
      </c>
      <c r="C373" t="s">
        <v>3914</v>
      </c>
      <c r="D373" t="b">
        <v>0</v>
      </c>
      <c r="E373" s="241" t="s">
        <v>2689</v>
      </c>
      <c r="F373" s="245" t="e">
        <f>#REF!</f>
        <v>#REF!</v>
      </c>
    </row>
    <row r="374" spans="1:6" x14ac:dyDescent="0.2">
      <c r="A374" s="195" t="s">
        <v>2294</v>
      </c>
      <c r="B374" t="s">
        <v>2140</v>
      </c>
      <c r="C374" t="s">
        <v>3914</v>
      </c>
      <c r="D374" t="b">
        <v>0</v>
      </c>
      <c r="E374" s="241" t="s">
        <v>2690</v>
      </c>
      <c r="F374" s="245" t="e">
        <f>#REF!</f>
        <v>#REF!</v>
      </c>
    </row>
    <row r="375" spans="1:6" x14ac:dyDescent="0.2">
      <c r="A375" s="195" t="s">
        <v>2295</v>
      </c>
      <c r="B375" t="s">
        <v>2142</v>
      </c>
      <c r="C375" t="s">
        <v>3914</v>
      </c>
      <c r="D375" t="b">
        <v>0</v>
      </c>
      <c r="E375" s="241" t="s">
        <v>2691</v>
      </c>
      <c r="F375" s="245" t="e">
        <f>#REF!</f>
        <v>#REF!</v>
      </c>
    </row>
    <row r="376" spans="1:6" x14ac:dyDescent="0.2">
      <c r="A376" s="195" t="s">
        <v>2296</v>
      </c>
      <c r="B376" t="s">
        <v>2144</v>
      </c>
      <c r="C376" t="s">
        <v>3914</v>
      </c>
      <c r="D376" t="b">
        <v>0</v>
      </c>
      <c r="E376" s="241" t="s">
        <v>2692</v>
      </c>
      <c r="F376" s="245" t="e">
        <f>#REF!</f>
        <v>#REF!</v>
      </c>
    </row>
    <row r="377" spans="1:6" x14ac:dyDescent="0.2">
      <c r="A377" s="195" t="s">
        <v>2297</v>
      </c>
      <c r="B377" t="s">
        <v>2146</v>
      </c>
      <c r="C377" t="s">
        <v>3914</v>
      </c>
      <c r="D377" t="b">
        <v>0</v>
      </c>
      <c r="E377" s="241" t="s">
        <v>2693</v>
      </c>
      <c r="F377" s="245" t="e">
        <f>#REF!</f>
        <v>#REF!</v>
      </c>
    </row>
    <row r="378" spans="1:6" x14ac:dyDescent="0.2">
      <c r="A378" s="195" t="s">
        <v>2298</v>
      </c>
      <c r="B378" t="s">
        <v>2148</v>
      </c>
      <c r="C378" t="s">
        <v>3914</v>
      </c>
      <c r="D378" t="b">
        <v>0</v>
      </c>
      <c r="E378" s="241" t="s">
        <v>2694</v>
      </c>
      <c r="F378" s="245" t="e">
        <f>#REF!</f>
        <v>#REF!</v>
      </c>
    </row>
    <row r="379" spans="1:6" x14ac:dyDescent="0.2">
      <c r="A379" s="195" t="s">
        <v>2299</v>
      </c>
      <c r="B379" t="s">
        <v>2150</v>
      </c>
      <c r="C379" t="s">
        <v>3914</v>
      </c>
      <c r="D379" t="b">
        <v>0</v>
      </c>
      <c r="E379" s="241" t="s">
        <v>2695</v>
      </c>
      <c r="F379" s="245" t="e">
        <f>#REF!</f>
        <v>#REF!</v>
      </c>
    </row>
    <row r="380" spans="1:6" x14ac:dyDescent="0.2">
      <c r="A380" s="195" t="s">
        <v>2300</v>
      </c>
      <c r="B380" t="s">
        <v>2152</v>
      </c>
      <c r="C380" t="s">
        <v>3914</v>
      </c>
      <c r="D380" t="b">
        <v>0</v>
      </c>
      <c r="E380" s="241" t="s">
        <v>2696</v>
      </c>
      <c r="F380" s="245" t="e">
        <f>#REF!</f>
        <v>#REF!</v>
      </c>
    </row>
    <row r="381" spans="1:6" x14ac:dyDescent="0.2">
      <c r="A381" s="195" t="s">
        <v>2301</v>
      </c>
      <c r="B381" t="s">
        <v>2154</v>
      </c>
      <c r="C381" t="s">
        <v>3914</v>
      </c>
      <c r="D381" t="b">
        <v>0</v>
      </c>
      <c r="E381" s="241" t="s">
        <v>2697</v>
      </c>
      <c r="F381" s="245" t="e">
        <f>#REF!</f>
        <v>#REF!</v>
      </c>
    </row>
    <row r="382" spans="1:6" x14ac:dyDescent="0.2">
      <c r="A382" s="195" t="s">
        <v>2302</v>
      </c>
      <c r="B382" t="s">
        <v>1917</v>
      </c>
      <c r="C382" t="s">
        <v>3914</v>
      </c>
      <c r="D382" t="b">
        <v>0</v>
      </c>
      <c r="E382" s="241" t="s">
        <v>2698</v>
      </c>
      <c r="F382" s="245" t="e">
        <f>#REF!</f>
        <v>#REF!</v>
      </c>
    </row>
    <row r="383" spans="1:6" x14ac:dyDescent="0.2">
      <c r="A383" s="195" t="s">
        <v>2303</v>
      </c>
      <c r="B383" t="s">
        <v>1919</v>
      </c>
      <c r="C383" t="s">
        <v>3914</v>
      </c>
      <c r="D383" t="b">
        <v>0</v>
      </c>
      <c r="E383" s="241" t="s">
        <v>2699</v>
      </c>
      <c r="F383" s="245" t="e">
        <f>#REF!</f>
        <v>#REF!</v>
      </c>
    </row>
    <row r="384" spans="1:6" x14ac:dyDescent="0.2">
      <c r="A384" s="195" t="s">
        <v>4375</v>
      </c>
      <c r="B384" t="s">
        <v>1921</v>
      </c>
      <c r="C384" t="s">
        <v>3914</v>
      </c>
      <c r="D384" t="b">
        <v>0</v>
      </c>
      <c r="E384" s="241" t="s">
        <v>2700</v>
      </c>
      <c r="F384" s="245" t="e">
        <f>#REF!</f>
        <v>#REF!</v>
      </c>
    </row>
    <row r="385" spans="1:6" x14ac:dyDescent="0.2">
      <c r="A385" s="195" t="s">
        <v>2304</v>
      </c>
      <c r="B385" t="s">
        <v>1923</v>
      </c>
      <c r="C385" t="s">
        <v>3914</v>
      </c>
      <c r="D385" t="b">
        <v>0</v>
      </c>
      <c r="E385" s="241" t="s">
        <v>2701</v>
      </c>
      <c r="F385" s="245" t="e">
        <f>#REF!</f>
        <v>#REF!</v>
      </c>
    </row>
    <row r="386" spans="1:6" x14ac:dyDescent="0.2">
      <c r="A386" s="195" t="s">
        <v>2305</v>
      </c>
      <c r="B386" t="s">
        <v>1925</v>
      </c>
      <c r="C386" t="s">
        <v>3914</v>
      </c>
      <c r="D386" t="b">
        <v>0</v>
      </c>
      <c r="E386" s="241" t="s">
        <v>2702</v>
      </c>
      <c r="F386" s="245" t="e">
        <f>#REF!</f>
        <v>#REF!</v>
      </c>
    </row>
    <row r="387" spans="1:6" x14ac:dyDescent="0.2">
      <c r="A387" s="195" t="s">
        <v>2306</v>
      </c>
      <c r="B387" t="s">
        <v>3177</v>
      </c>
      <c r="C387" t="s">
        <v>3914</v>
      </c>
      <c r="D387" t="b">
        <v>1</v>
      </c>
      <c r="E387" s="241" t="s">
        <v>4376</v>
      </c>
      <c r="F387" s="245" t="e">
        <f>#REF!</f>
        <v>#REF!</v>
      </c>
    </row>
    <row r="388" spans="1:6" x14ac:dyDescent="0.2">
      <c r="A388" s="195" t="s">
        <v>3732</v>
      </c>
      <c r="B388" t="s">
        <v>1927</v>
      </c>
      <c r="C388" t="s">
        <v>3914</v>
      </c>
      <c r="D388" t="b">
        <v>0</v>
      </c>
      <c r="E388" s="241" t="s">
        <v>2703</v>
      </c>
      <c r="F388" s="245" t="e">
        <f>#REF!</f>
        <v>#REF!</v>
      </c>
    </row>
    <row r="389" spans="1:6" x14ac:dyDescent="0.2">
      <c r="A389" s="195" t="s">
        <v>3733</v>
      </c>
      <c r="B389" t="s">
        <v>1929</v>
      </c>
      <c r="C389" t="s">
        <v>3914</v>
      </c>
      <c r="D389" t="b">
        <v>0</v>
      </c>
      <c r="E389" s="241" t="s">
        <v>2704</v>
      </c>
      <c r="F389" s="245" t="e">
        <f>#REF!</f>
        <v>#REF!</v>
      </c>
    </row>
    <row r="390" spans="1:6" x14ac:dyDescent="0.2">
      <c r="A390" s="195" t="s">
        <v>3734</v>
      </c>
      <c r="B390" t="s">
        <v>1931</v>
      </c>
      <c r="C390" t="s">
        <v>3914</v>
      </c>
      <c r="D390" t="b">
        <v>0</v>
      </c>
      <c r="E390" s="241" t="s">
        <v>2705</v>
      </c>
      <c r="F390" s="245" t="e">
        <f>#REF!</f>
        <v>#REF!</v>
      </c>
    </row>
    <row r="391" spans="1:6" x14ac:dyDescent="0.2">
      <c r="A391" s="195" t="s">
        <v>3735</v>
      </c>
      <c r="B391" t="s">
        <v>1933</v>
      </c>
      <c r="C391" t="s">
        <v>3914</v>
      </c>
      <c r="D391" t="b">
        <v>0</v>
      </c>
      <c r="E391" s="241" t="s">
        <v>2706</v>
      </c>
      <c r="F391" s="245" t="e">
        <f>#REF!</f>
        <v>#REF!</v>
      </c>
    </row>
    <row r="392" spans="1:6" x14ac:dyDescent="0.2">
      <c r="A392" s="195" t="s">
        <v>2805</v>
      </c>
      <c r="B392" t="s">
        <v>1935</v>
      </c>
      <c r="C392" t="s">
        <v>3914</v>
      </c>
      <c r="D392" t="b">
        <v>0</v>
      </c>
      <c r="E392" s="241" t="s">
        <v>2707</v>
      </c>
      <c r="F392" s="245" t="e">
        <f>#REF!</f>
        <v>#REF!</v>
      </c>
    </row>
    <row r="393" spans="1:6" x14ac:dyDescent="0.2">
      <c r="A393" s="195" t="s">
        <v>2806</v>
      </c>
      <c r="B393" t="s">
        <v>1937</v>
      </c>
      <c r="C393" t="s">
        <v>3914</v>
      </c>
      <c r="D393" t="b">
        <v>0</v>
      </c>
      <c r="E393" s="241" t="s">
        <v>46</v>
      </c>
      <c r="F393" s="245" t="e">
        <f>#REF!</f>
        <v>#REF!</v>
      </c>
    </row>
    <row r="394" spans="1:6" x14ac:dyDescent="0.2">
      <c r="A394" s="195" t="s">
        <v>2807</v>
      </c>
      <c r="B394" t="s">
        <v>1939</v>
      </c>
      <c r="C394" t="s">
        <v>3914</v>
      </c>
      <c r="D394" t="b">
        <v>0</v>
      </c>
      <c r="E394" s="241" t="s">
        <v>47</v>
      </c>
      <c r="F394" s="245" t="e">
        <f>#REF!</f>
        <v>#REF!</v>
      </c>
    </row>
    <row r="395" spans="1:6" x14ac:dyDescent="0.2">
      <c r="A395" s="195" t="s">
        <v>2808</v>
      </c>
      <c r="B395" t="s">
        <v>1941</v>
      </c>
      <c r="C395" t="s">
        <v>3914</v>
      </c>
      <c r="D395" t="b">
        <v>0</v>
      </c>
      <c r="E395" s="241" t="s">
        <v>48</v>
      </c>
      <c r="F395" s="245" t="e">
        <f>#REF!</f>
        <v>#REF!</v>
      </c>
    </row>
    <row r="396" spans="1:6" x14ac:dyDescent="0.2">
      <c r="A396" s="195" t="s">
        <v>3399</v>
      </c>
      <c r="B396" t="s">
        <v>1943</v>
      </c>
      <c r="C396" t="s">
        <v>3914</v>
      </c>
      <c r="D396" t="b">
        <v>0</v>
      </c>
      <c r="E396" s="241" t="s">
        <v>49</v>
      </c>
      <c r="F396" s="245" t="e">
        <f>#REF!</f>
        <v>#REF!</v>
      </c>
    </row>
    <row r="397" spans="1:6" x14ac:dyDescent="0.2">
      <c r="A397" s="195" t="s">
        <v>3400</v>
      </c>
      <c r="B397" t="s">
        <v>1945</v>
      </c>
      <c r="C397" t="s">
        <v>3914</v>
      </c>
      <c r="D397" t="b">
        <v>0</v>
      </c>
      <c r="E397" s="241" t="s">
        <v>50</v>
      </c>
      <c r="F397" s="245" t="e">
        <f>#REF!</f>
        <v>#REF!</v>
      </c>
    </row>
    <row r="398" spans="1:6" x14ac:dyDescent="0.2">
      <c r="A398" s="195" t="s">
        <v>3401</v>
      </c>
      <c r="B398" t="s">
        <v>4287</v>
      </c>
      <c r="C398" t="s">
        <v>3914</v>
      </c>
      <c r="D398" t="b">
        <v>0</v>
      </c>
      <c r="E398" s="241" t="s">
        <v>51</v>
      </c>
      <c r="F398" s="245" t="e">
        <f>#REF!</f>
        <v>#REF!</v>
      </c>
    </row>
    <row r="399" spans="1:6" x14ac:dyDescent="0.2">
      <c r="A399" s="195" t="s">
        <v>3402</v>
      </c>
      <c r="B399" t="s">
        <v>4289</v>
      </c>
      <c r="C399" t="s">
        <v>3914</v>
      </c>
      <c r="D399" t="b">
        <v>0</v>
      </c>
      <c r="E399" s="241" t="s">
        <v>52</v>
      </c>
      <c r="F399" s="245" t="e">
        <f>#REF!</f>
        <v>#REF!</v>
      </c>
    </row>
    <row r="400" spans="1:6" x14ac:dyDescent="0.2">
      <c r="A400" s="195" t="s">
        <v>3403</v>
      </c>
      <c r="B400" t="s">
        <v>1416</v>
      </c>
      <c r="C400" t="s">
        <v>3914</v>
      </c>
      <c r="D400" t="b">
        <v>0</v>
      </c>
      <c r="E400" s="241" t="s">
        <v>53</v>
      </c>
      <c r="F400" s="245" t="e">
        <f>#REF!</f>
        <v>#REF!</v>
      </c>
    </row>
    <row r="401" spans="1:6" x14ac:dyDescent="0.2">
      <c r="A401" s="195" t="s">
        <v>2061</v>
      </c>
      <c r="B401" t="s">
        <v>3547</v>
      </c>
      <c r="C401" t="s">
        <v>3914</v>
      </c>
      <c r="D401" t="b">
        <v>0</v>
      </c>
      <c r="E401" s="241" t="s">
        <v>54</v>
      </c>
      <c r="F401" s="245" t="e">
        <f>#REF!</f>
        <v>#REF!</v>
      </c>
    </row>
    <row r="402" spans="1:6" x14ac:dyDescent="0.2">
      <c r="A402" s="195" t="s">
        <v>2062</v>
      </c>
      <c r="B402" t="s">
        <v>3549</v>
      </c>
      <c r="C402" t="s">
        <v>3914</v>
      </c>
      <c r="D402" t="b">
        <v>0</v>
      </c>
      <c r="E402" s="241" t="s">
        <v>55</v>
      </c>
      <c r="F402" s="245" t="e">
        <f>#REF!</f>
        <v>#REF!</v>
      </c>
    </row>
    <row r="403" spans="1:6" x14ac:dyDescent="0.2">
      <c r="A403" s="195" t="s">
        <v>2063</v>
      </c>
      <c r="B403" t="s">
        <v>3551</v>
      </c>
      <c r="C403" t="s">
        <v>3914</v>
      </c>
      <c r="D403" t="b">
        <v>0</v>
      </c>
      <c r="E403" s="241" t="s">
        <v>56</v>
      </c>
      <c r="F403" s="245" t="e">
        <f>#REF!</f>
        <v>#REF!</v>
      </c>
    </row>
    <row r="404" spans="1:6" x14ac:dyDescent="0.2">
      <c r="A404" s="195" t="s">
        <v>2064</v>
      </c>
      <c r="B404" t="s">
        <v>3553</v>
      </c>
      <c r="C404" t="s">
        <v>3914</v>
      </c>
      <c r="D404" t="b">
        <v>0</v>
      </c>
      <c r="E404" s="241" t="s">
        <v>57</v>
      </c>
      <c r="F404" s="245" t="e">
        <f>#REF!</f>
        <v>#REF!</v>
      </c>
    </row>
    <row r="405" spans="1:6" x14ac:dyDescent="0.2">
      <c r="A405" s="195" t="s">
        <v>2065</v>
      </c>
      <c r="B405" t="s">
        <v>3555</v>
      </c>
      <c r="C405" t="s">
        <v>3914</v>
      </c>
      <c r="D405" t="b">
        <v>0</v>
      </c>
      <c r="E405" s="241" t="s">
        <v>58</v>
      </c>
      <c r="F405" s="245" t="e">
        <f>#REF!</f>
        <v>#REF!</v>
      </c>
    </row>
    <row r="406" spans="1:6" x14ac:dyDescent="0.2">
      <c r="A406" s="195" t="s">
        <v>2066</v>
      </c>
      <c r="B406" t="s">
        <v>3557</v>
      </c>
      <c r="C406" t="s">
        <v>3914</v>
      </c>
      <c r="D406" t="b">
        <v>0</v>
      </c>
      <c r="E406" s="241" t="s">
        <v>59</v>
      </c>
      <c r="F406" s="245" t="e">
        <f>#REF!</f>
        <v>#REF!</v>
      </c>
    </row>
    <row r="407" spans="1:6" x14ac:dyDescent="0.2">
      <c r="A407" s="195" t="s">
        <v>2067</v>
      </c>
      <c r="B407" t="s">
        <v>3559</v>
      </c>
      <c r="C407" t="s">
        <v>3914</v>
      </c>
      <c r="D407" t="b">
        <v>0</v>
      </c>
      <c r="E407" s="241" t="s">
        <v>60</v>
      </c>
      <c r="F407" s="245" t="e">
        <f>#REF!</f>
        <v>#REF!</v>
      </c>
    </row>
    <row r="408" spans="1:6" x14ac:dyDescent="0.2">
      <c r="A408" s="195" t="s">
        <v>2068</v>
      </c>
      <c r="B408" t="s">
        <v>3561</v>
      </c>
      <c r="C408" t="s">
        <v>3914</v>
      </c>
      <c r="D408" t="b">
        <v>0</v>
      </c>
      <c r="E408" s="241" t="s">
        <v>61</v>
      </c>
      <c r="F408" s="245" t="e">
        <f>#REF!</f>
        <v>#REF!</v>
      </c>
    </row>
    <row r="409" spans="1:6" x14ac:dyDescent="0.2">
      <c r="A409" s="195" t="s">
        <v>2069</v>
      </c>
      <c r="B409" t="s">
        <v>3563</v>
      </c>
      <c r="C409" t="s">
        <v>3914</v>
      </c>
      <c r="D409" t="b">
        <v>0</v>
      </c>
      <c r="E409" s="241" t="s">
        <v>62</v>
      </c>
      <c r="F409" s="245" t="e">
        <f>#REF!</f>
        <v>#REF!</v>
      </c>
    </row>
    <row r="410" spans="1:6" x14ac:dyDescent="0.2">
      <c r="A410" s="195" t="s">
        <v>2070</v>
      </c>
      <c r="B410" t="s">
        <v>3565</v>
      </c>
      <c r="C410" t="s">
        <v>3914</v>
      </c>
      <c r="D410" t="b">
        <v>0</v>
      </c>
      <c r="E410" s="241" t="s">
        <v>63</v>
      </c>
      <c r="F410" s="245" t="e">
        <f>#REF!</f>
        <v>#REF!</v>
      </c>
    </row>
    <row r="411" spans="1:6" x14ac:dyDescent="0.2">
      <c r="A411" s="195" t="s">
        <v>2071</v>
      </c>
      <c r="B411" t="s">
        <v>3567</v>
      </c>
      <c r="C411" t="s">
        <v>3914</v>
      </c>
      <c r="D411" t="b">
        <v>0</v>
      </c>
      <c r="E411" s="241" t="s">
        <v>64</v>
      </c>
      <c r="F411" s="245" t="e">
        <f>#REF!</f>
        <v>#REF!</v>
      </c>
    </row>
    <row r="412" spans="1:6" x14ac:dyDescent="0.2">
      <c r="A412" s="195" t="s">
        <v>2072</v>
      </c>
      <c r="B412" t="s">
        <v>3569</v>
      </c>
      <c r="C412" t="s">
        <v>3914</v>
      </c>
      <c r="D412" t="b">
        <v>0</v>
      </c>
      <c r="E412" s="241" t="s">
        <v>65</v>
      </c>
      <c r="F412" s="245" t="e">
        <f>#REF!</f>
        <v>#REF!</v>
      </c>
    </row>
    <row r="413" spans="1:6" x14ac:dyDescent="0.2">
      <c r="A413" s="195" t="s">
        <v>2073</v>
      </c>
      <c r="B413" t="s">
        <v>3571</v>
      </c>
      <c r="C413" t="s">
        <v>3914</v>
      </c>
      <c r="D413" t="b">
        <v>0</v>
      </c>
      <c r="E413" s="241" t="s">
        <v>66</v>
      </c>
      <c r="F413" s="245" t="e">
        <f>#REF!</f>
        <v>#REF!</v>
      </c>
    </row>
    <row r="414" spans="1:6" x14ac:dyDescent="0.2">
      <c r="A414" s="195" t="s">
        <v>2074</v>
      </c>
      <c r="B414" t="s">
        <v>3573</v>
      </c>
      <c r="C414" t="s">
        <v>3914</v>
      </c>
      <c r="D414" t="b">
        <v>0</v>
      </c>
      <c r="E414" s="241" t="s">
        <v>67</v>
      </c>
      <c r="F414" s="245" t="e">
        <f>#REF!</f>
        <v>#REF!</v>
      </c>
    </row>
    <row r="415" spans="1:6" x14ac:dyDescent="0.2">
      <c r="A415" s="195" t="s">
        <v>2075</v>
      </c>
      <c r="B415" t="s">
        <v>3575</v>
      </c>
      <c r="C415" t="s">
        <v>3914</v>
      </c>
      <c r="D415" t="b">
        <v>0</v>
      </c>
      <c r="E415" s="241" t="s">
        <v>68</v>
      </c>
      <c r="F415" s="245" t="e">
        <f>#REF!</f>
        <v>#REF!</v>
      </c>
    </row>
    <row r="416" spans="1:6" x14ac:dyDescent="0.2">
      <c r="A416" s="195" t="s">
        <v>2076</v>
      </c>
      <c r="B416" t="s">
        <v>3577</v>
      </c>
      <c r="C416" t="s">
        <v>3914</v>
      </c>
      <c r="D416" t="b">
        <v>0</v>
      </c>
      <c r="E416" s="241" t="s">
        <v>69</v>
      </c>
      <c r="F416" s="245" t="e">
        <f>#REF!</f>
        <v>#REF!</v>
      </c>
    </row>
    <row r="417" spans="1:6" x14ac:dyDescent="0.2">
      <c r="A417" s="195" t="s">
        <v>2077</v>
      </c>
      <c r="B417" t="s">
        <v>3579</v>
      </c>
      <c r="C417" t="s">
        <v>3914</v>
      </c>
      <c r="D417" t="b">
        <v>0</v>
      </c>
      <c r="E417" s="241" t="s">
        <v>70</v>
      </c>
      <c r="F417" s="245" t="e">
        <f>#REF!</f>
        <v>#REF!</v>
      </c>
    </row>
    <row r="418" spans="1:6" x14ac:dyDescent="0.2">
      <c r="A418" s="195" t="s">
        <v>4377</v>
      </c>
      <c r="B418" t="s">
        <v>3581</v>
      </c>
      <c r="C418" t="s">
        <v>3914</v>
      </c>
      <c r="D418" t="b">
        <v>0</v>
      </c>
      <c r="E418" s="241" t="s">
        <v>71</v>
      </c>
      <c r="F418" s="245" t="e">
        <f>#REF!</f>
        <v>#REF!</v>
      </c>
    </row>
    <row r="419" spans="1:6" x14ac:dyDescent="0.2">
      <c r="A419" s="195" t="s">
        <v>2078</v>
      </c>
      <c r="B419" t="s">
        <v>2810</v>
      </c>
      <c r="C419" t="s">
        <v>3914</v>
      </c>
      <c r="D419" t="b">
        <v>0</v>
      </c>
      <c r="E419" s="241" t="s">
        <v>72</v>
      </c>
      <c r="F419" s="245" t="e">
        <f>#REF!</f>
        <v>#REF!</v>
      </c>
    </row>
    <row r="420" spans="1:6" x14ac:dyDescent="0.2">
      <c r="A420" s="195" t="s">
        <v>2079</v>
      </c>
      <c r="B420" t="s">
        <v>2812</v>
      </c>
      <c r="C420" t="s">
        <v>3914</v>
      </c>
      <c r="D420" t="b">
        <v>0</v>
      </c>
      <c r="E420" s="241" t="s">
        <v>73</v>
      </c>
      <c r="F420" s="245" t="e">
        <f>#REF!</f>
        <v>#REF!</v>
      </c>
    </row>
    <row r="421" spans="1:6" x14ac:dyDescent="0.2">
      <c r="A421" s="195" t="s">
        <v>2080</v>
      </c>
      <c r="B421" t="s">
        <v>1867</v>
      </c>
      <c r="C421" t="s">
        <v>3914</v>
      </c>
      <c r="D421" t="b">
        <v>1</v>
      </c>
      <c r="E421" s="241" t="s">
        <v>4378</v>
      </c>
      <c r="F421" s="245" t="e">
        <f>#REF!</f>
        <v>#REF!</v>
      </c>
    </row>
    <row r="422" spans="1:6" x14ac:dyDescent="0.2">
      <c r="A422" s="195" t="s">
        <v>2081</v>
      </c>
      <c r="B422" t="s">
        <v>2920</v>
      </c>
      <c r="C422" t="s">
        <v>3914</v>
      </c>
      <c r="D422" t="b">
        <v>0</v>
      </c>
      <c r="E422" s="241" t="s">
        <v>74</v>
      </c>
      <c r="F422" s="245" t="e">
        <f>#REF!</f>
        <v>#REF!</v>
      </c>
    </row>
    <row r="423" spans="1:6" x14ac:dyDescent="0.2">
      <c r="A423" s="195" t="s">
        <v>2082</v>
      </c>
      <c r="B423" t="s">
        <v>2922</v>
      </c>
      <c r="C423" t="s">
        <v>3914</v>
      </c>
      <c r="D423" t="b">
        <v>0</v>
      </c>
      <c r="E423" s="241" t="s">
        <v>75</v>
      </c>
      <c r="F423" s="245" t="e">
        <f>#REF!</f>
        <v>#REF!</v>
      </c>
    </row>
    <row r="424" spans="1:6" x14ac:dyDescent="0.2">
      <c r="A424" s="195" t="s">
        <v>2083</v>
      </c>
      <c r="B424" t="s">
        <v>2924</v>
      </c>
      <c r="C424" t="s">
        <v>3914</v>
      </c>
      <c r="D424" t="b">
        <v>0</v>
      </c>
      <c r="E424" s="241" t="s">
        <v>76</v>
      </c>
      <c r="F424" s="245" t="e">
        <f>#REF!</f>
        <v>#REF!</v>
      </c>
    </row>
    <row r="425" spans="1:6" x14ac:dyDescent="0.2">
      <c r="A425" s="195" t="s">
        <v>2084</v>
      </c>
      <c r="B425" t="s">
        <v>2926</v>
      </c>
      <c r="C425" t="s">
        <v>3914</v>
      </c>
      <c r="D425" t="b">
        <v>0</v>
      </c>
      <c r="E425" s="241" t="s">
        <v>77</v>
      </c>
      <c r="F425" s="245" t="e">
        <f>#REF!</f>
        <v>#REF!</v>
      </c>
    </row>
    <row r="426" spans="1:6" x14ac:dyDescent="0.2">
      <c r="A426" s="195" t="s">
        <v>2085</v>
      </c>
      <c r="B426" t="s">
        <v>2928</v>
      </c>
      <c r="C426" t="s">
        <v>3914</v>
      </c>
      <c r="D426" t="b">
        <v>0</v>
      </c>
      <c r="E426" s="241" t="s">
        <v>78</v>
      </c>
      <c r="F426" s="245" t="e">
        <f>#REF!</f>
        <v>#REF!</v>
      </c>
    </row>
    <row r="427" spans="1:6" x14ac:dyDescent="0.2">
      <c r="A427" s="195" t="s">
        <v>2086</v>
      </c>
      <c r="B427" t="s">
        <v>2930</v>
      </c>
      <c r="C427" t="s">
        <v>3914</v>
      </c>
      <c r="D427" t="b">
        <v>0</v>
      </c>
      <c r="E427" s="241" t="s">
        <v>79</v>
      </c>
      <c r="F427" s="245" t="e">
        <f>#REF!</f>
        <v>#REF!</v>
      </c>
    </row>
    <row r="428" spans="1:6" x14ac:dyDescent="0.2">
      <c r="A428" s="195" t="s">
        <v>2087</v>
      </c>
      <c r="B428" t="s">
        <v>2932</v>
      </c>
      <c r="C428" t="s">
        <v>3914</v>
      </c>
      <c r="D428" t="b">
        <v>0</v>
      </c>
      <c r="E428" s="241" t="s">
        <v>80</v>
      </c>
      <c r="F428" s="245" t="e">
        <f>#REF!</f>
        <v>#REF!</v>
      </c>
    </row>
    <row r="429" spans="1:6" x14ac:dyDescent="0.2">
      <c r="A429" s="195" t="s">
        <v>2088</v>
      </c>
      <c r="B429" t="s">
        <v>2934</v>
      </c>
      <c r="C429" t="s">
        <v>3914</v>
      </c>
      <c r="D429" t="b">
        <v>0</v>
      </c>
      <c r="E429" s="241" t="s">
        <v>81</v>
      </c>
      <c r="F429" s="245" t="e">
        <f>#REF!</f>
        <v>#REF!</v>
      </c>
    </row>
    <row r="430" spans="1:6" x14ac:dyDescent="0.2">
      <c r="A430" s="195" t="s">
        <v>2089</v>
      </c>
      <c r="B430" t="s">
        <v>2936</v>
      </c>
      <c r="C430" t="s">
        <v>3914</v>
      </c>
      <c r="D430" t="b">
        <v>0</v>
      </c>
      <c r="E430" s="241" t="s">
        <v>82</v>
      </c>
      <c r="F430" s="245" t="e">
        <f>#REF!</f>
        <v>#REF!</v>
      </c>
    </row>
    <row r="431" spans="1:6" x14ac:dyDescent="0.2">
      <c r="A431" s="195" t="s">
        <v>2090</v>
      </c>
      <c r="B431" t="s">
        <v>2938</v>
      </c>
      <c r="C431" t="s">
        <v>3914</v>
      </c>
      <c r="D431" t="b">
        <v>0</v>
      </c>
      <c r="E431" s="241" t="s">
        <v>83</v>
      </c>
      <c r="F431" s="245" t="e">
        <f>#REF!</f>
        <v>#REF!</v>
      </c>
    </row>
    <row r="432" spans="1:6" x14ac:dyDescent="0.2">
      <c r="A432" s="195" t="s">
        <v>2091</v>
      </c>
      <c r="B432" t="s">
        <v>2940</v>
      </c>
      <c r="C432" t="s">
        <v>3914</v>
      </c>
      <c r="D432" t="b">
        <v>0</v>
      </c>
      <c r="E432" s="241" t="s">
        <v>84</v>
      </c>
      <c r="F432" s="245" t="e">
        <f>#REF!</f>
        <v>#REF!</v>
      </c>
    </row>
    <row r="433" spans="1:6" x14ac:dyDescent="0.2">
      <c r="A433" s="195" t="s">
        <v>2092</v>
      </c>
      <c r="B433" t="s">
        <v>2942</v>
      </c>
      <c r="C433" t="s">
        <v>3914</v>
      </c>
      <c r="D433" t="b">
        <v>0</v>
      </c>
      <c r="E433" s="241" t="s">
        <v>85</v>
      </c>
      <c r="F433" s="245" t="e">
        <f>#REF!</f>
        <v>#REF!</v>
      </c>
    </row>
    <row r="434" spans="1:6" x14ac:dyDescent="0.2">
      <c r="A434" s="195" t="s">
        <v>2093</v>
      </c>
      <c r="B434" t="s">
        <v>2944</v>
      </c>
      <c r="C434" t="s">
        <v>3914</v>
      </c>
      <c r="D434" t="b">
        <v>0</v>
      </c>
      <c r="E434" s="241" t="s">
        <v>86</v>
      </c>
      <c r="F434" s="245" t="e">
        <f>#REF!</f>
        <v>#REF!</v>
      </c>
    </row>
    <row r="435" spans="1:6" x14ac:dyDescent="0.2">
      <c r="A435" s="195" t="s">
        <v>2094</v>
      </c>
      <c r="B435" t="s">
        <v>2946</v>
      </c>
      <c r="C435" t="s">
        <v>3914</v>
      </c>
      <c r="D435" t="b">
        <v>0</v>
      </c>
      <c r="E435" s="241" t="s">
        <v>87</v>
      </c>
      <c r="F435" s="245" t="e">
        <f>#REF!</f>
        <v>#REF!</v>
      </c>
    </row>
    <row r="436" spans="1:6" x14ac:dyDescent="0.2">
      <c r="A436" s="195" t="s">
        <v>2095</v>
      </c>
      <c r="B436" t="s">
        <v>1629</v>
      </c>
      <c r="C436" t="s">
        <v>3914</v>
      </c>
      <c r="D436" t="b">
        <v>0</v>
      </c>
      <c r="E436" s="241" t="s">
        <v>88</v>
      </c>
      <c r="F436" s="245" t="e">
        <f>#REF!</f>
        <v>#REF!</v>
      </c>
    </row>
    <row r="437" spans="1:6" x14ac:dyDescent="0.2">
      <c r="A437" s="195" t="s">
        <v>2096</v>
      </c>
      <c r="B437" t="s">
        <v>1631</v>
      </c>
      <c r="C437" t="s">
        <v>3914</v>
      </c>
      <c r="D437" t="b">
        <v>0</v>
      </c>
      <c r="E437" s="241" t="s">
        <v>89</v>
      </c>
      <c r="F437" s="245" t="e">
        <f>#REF!</f>
        <v>#REF!</v>
      </c>
    </row>
    <row r="438" spans="1:6" x14ac:dyDescent="0.2">
      <c r="A438" s="195" t="s">
        <v>2097</v>
      </c>
      <c r="B438" t="s">
        <v>1633</v>
      </c>
      <c r="C438" t="s">
        <v>3914</v>
      </c>
      <c r="D438" t="b">
        <v>0</v>
      </c>
      <c r="E438" s="241" t="s">
        <v>90</v>
      </c>
      <c r="F438" s="245" t="e">
        <f>#REF!</f>
        <v>#REF!</v>
      </c>
    </row>
    <row r="439" spans="1:6" x14ac:dyDescent="0.2">
      <c r="A439" s="195" t="s">
        <v>2098</v>
      </c>
      <c r="B439" t="s">
        <v>1635</v>
      </c>
      <c r="C439" t="s">
        <v>3914</v>
      </c>
      <c r="D439" t="b">
        <v>0</v>
      </c>
      <c r="E439" s="241" t="s">
        <v>91</v>
      </c>
      <c r="F439" s="245" t="e">
        <f>#REF!</f>
        <v>#REF!</v>
      </c>
    </row>
    <row r="440" spans="1:6" x14ac:dyDescent="0.2">
      <c r="A440" s="195" t="s">
        <v>2099</v>
      </c>
      <c r="B440" t="s">
        <v>1637</v>
      </c>
      <c r="C440" t="s">
        <v>3914</v>
      </c>
      <c r="D440" t="b">
        <v>0</v>
      </c>
      <c r="E440" s="241" t="s">
        <v>92</v>
      </c>
      <c r="F440" s="245" t="e">
        <f>#REF!</f>
        <v>#REF!</v>
      </c>
    </row>
    <row r="441" spans="1:6" x14ac:dyDescent="0.2">
      <c r="A441" s="195" t="s">
        <v>2100</v>
      </c>
      <c r="B441" t="s">
        <v>1639</v>
      </c>
      <c r="C441" t="s">
        <v>3914</v>
      </c>
      <c r="D441" t="b">
        <v>0</v>
      </c>
      <c r="E441" s="241" t="s">
        <v>93</v>
      </c>
      <c r="F441" s="245" t="e">
        <f>#REF!</f>
        <v>#REF!</v>
      </c>
    </row>
    <row r="442" spans="1:6" x14ac:dyDescent="0.2">
      <c r="A442" s="195" t="s">
        <v>2101</v>
      </c>
      <c r="B442" t="s">
        <v>1641</v>
      </c>
      <c r="C442" t="s">
        <v>3914</v>
      </c>
      <c r="D442" t="b">
        <v>0</v>
      </c>
      <c r="E442" s="241" t="s">
        <v>94</v>
      </c>
      <c r="F442" s="245" t="e">
        <f>#REF!</f>
        <v>#REF!</v>
      </c>
    </row>
    <row r="443" spans="1:6" x14ac:dyDescent="0.2">
      <c r="A443" s="195" t="s">
        <v>2102</v>
      </c>
      <c r="B443" t="s">
        <v>1643</v>
      </c>
      <c r="C443" t="s">
        <v>3914</v>
      </c>
      <c r="D443" t="b">
        <v>0</v>
      </c>
      <c r="E443" s="241" t="s">
        <v>95</v>
      </c>
      <c r="F443" s="245" t="e">
        <f>#REF!</f>
        <v>#REF!</v>
      </c>
    </row>
    <row r="444" spans="1:6" x14ac:dyDescent="0.2">
      <c r="A444" s="195" t="s">
        <v>2103</v>
      </c>
      <c r="B444" t="s">
        <v>1645</v>
      </c>
      <c r="C444" t="s">
        <v>3914</v>
      </c>
      <c r="D444" t="b">
        <v>0</v>
      </c>
      <c r="E444" s="241" t="s">
        <v>96</v>
      </c>
      <c r="F444" s="245" t="e">
        <f>#REF!</f>
        <v>#REF!</v>
      </c>
    </row>
    <row r="445" spans="1:6" x14ac:dyDescent="0.2">
      <c r="A445" s="195" t="s">
        <v>4354</v>
      </c>
      <c r="B445" t="s">
        <v>1647</v>
      </c>
      <c r="C445" t="s">
        <v>3914</v>
      </c>
      <c r="D445" t="b">
        <v>0</v>
      </c>
      <c r="E445" s="241" t="s">
        <v>97</v>
      </c>
      <c r="F445" s="245" t="e">
        <f>#REF!</f>
        <v>#REF!</v>
      </c>
    </row>
    <row r="446" spans="1:6" x14ac:dyDescent="0.2">
      <c r="A446" s="195" t="s">
        <v>4355</v>
      </c>
      <c r="B446" t="s">
        <v>1649</v>
      </c>
      <c r="C446" t="s">
        <v>3914</v>
      </c>
      <c r="D446" t="b">
        <v>0</v>
      </c>
      <c r="E446" s="241" t="s">
        <v>98</v>
      </c>
      <c r="F446" s="245" t="e">
        <f>#REF!</f>
        <v>#REF!</v>
      </c>
    </row>
    <row r="447" spans="1:6" x14ac:dyDescent="0.2">
      <c r="A447" s="195" t="s">
        <v>4356</v>
      </c>
      <c r="B447" t="s">
        <v>1651</v>
      </c>
      <c r="C447" t="s">
        <v>3914</v>
      </c>
      <c r="D447" t="b">
        <v>0</v>
      </c>
      <c r="E447" s="241" t="s">
        <v>99</v>
      </c>
      <c r="F447" s="245" t="e">
        <f>#REF!</f>
        <v>#REF!</v>
      </c>
    </row>
    <row r="448" spans="1:6" x14ac:dyDescent="0.2">
      <c r="A448" s="195" t="s">
        <v>4357</v>
      </c>
      <c r="B448" t="s">
        <v>1653</v>
      </c>
      <c r="C448" t="s">
        <v>3914</v>
      </c>
      <c r="D448" t="b">
        <v>0</v>
      </c>
      <c r="E448" s="241" t="s">
        <v>100</v>
      </c>
      <c r="F448" s="245" t="e">
        <f>#REF!</f>
        <v>#REF!</v>
      </c>
    </row>
    <row r="449" spans="1:6" x14ac:dyDescent="0.2">
      <c r="A449" s="195" t="s">
        <v>4358</v>
      </c>
      <c r="B449" t="s">
        <v>2754</v>
      </c>
      <c r="C449" t="s">
        <v>3914</v>
      </c>
      <c r="D449" t="b">
        <v>0</v>
      </c>
      <c r="E449" s="241" t="s">
        <v>101</v>
      </c>
      <c r="F449" s="245" t="e">
        <f>#REF!</f>
        <v>#REF!</v>
      </c>
    </row>
    <row r="450" spans="1:6" x14ac:dyDescent="0.2">
      <c r="A450" s="195" t="s">
        <v>4060</v>
      </c>
      <c r="B450" t="s">
        <v>2756</v>
      </c>
      <c r="C450" t="s">
        <v>3914</v>
      </c>
      <c r="D450" t="b">
        <v>0</v>
      </c>
      <c r="E450" s="241" t="s">
        <v>102</v>
      </c>
      <c r="F450" s="245" t="e">
        <f>#REF!</f>
        <v>#REF!</v>
      </c>
    </row>
    <row r="451" spans="1:6" x14ac:dyDescent="0.2">
      <c r="A451" s="195" t="s">
        <v>4061</v>
      </c>
      <c r="B451" t="s">
        <v>2758</v>
      </c>
      <c r="C451" t="s">
        <v>3914</v>
      </c>
      <c r="D451" t="b">
        <v>0</v>
      </c>
      <c r="E451" s="241" t="s">
        <v>103</v>
      </c>
      <c r="F451" s="245" t="e">
        <f>#REF!</f>
        <v>#REF!</v>
      </c>
    </row>
    <row r="452" spans="1:6" x14ac:dyDescent="0.2">
      <c r="A452" s="195" t="s">
        <v>4379</v>
      </c>
      <c r="B452" t="s">
        <v>2760</v>
      </c>
      <c r="C452" t="s">
        <v>3914</v>
      </c>
      <c r="D452" t="b">
        <v>0</v>
      </c>
      <c r="E452" s="241" t="s">
        <v>104</v>
      </c>
      <c r="F452" s="245" t="e">
        <f>#REF!</f>
        <v>#REF!</v>
      </c>
    </row>
    <row r="453" spans="1:6" x14ac:dyDescent="0.2">
      <c r="A453" s="195" t="s">
        <v>4062</v>
      </c>
      <c r="B453" t="s">
        <v>2762</v>
      </c>
      <c r="C453" t="s">
        <v>3914</v>
      </c>
      <c r="D453" t="b">
        <v>0</v>
      </c>
      <c r="E453" s="241" t="s">
        <v>105</v>
      </c>
      <c r="F453" s="245" t="e">
        <f>#REF!</f>
        <v>#REF!</v>
      </c>
    </row>
    <row r="454" spans="1:6" x14ac:dyDescent="0.2">
      <c r="A454" s="195" t="s">
        <v>4063</v>
      </c>
      <c r="B454" t="s">
        <v>2764</v>
      </c>
      <c r="C454" t="s">
        <v>3914</v>
      </c>
      <c r="D454" t="b">
        <v>0</v>
      </c>
      <c r="E454" s="241" t="s">
        <v>106</v>
      </c>
      <c r="F454" s="245" t="e">
        <f>#REF!</f>
        <v>#REF!</v>
      </c>
    </row>
    <row r="455" spans="1:6" x14ac:dyDescent="0.2">
      <c r="A455" s="195" t="s">
        <v>4064</v>
      </c>
      <c r="B455" t="s">
        <v>22</v>
      </c>
      <c r="C455" t="s">
        <v>3914</v>
      </c>
      <c r="D455" t="b">
        <v>1</v>
      </c>
      <c r="E455" s="241" t="s">
        <v>4380</v>
      </c>
      <c r="F455" s="245" t="e">
        <f>#REF!</f>
        <v>#REF!</v>
      </c>
    </row>
    <row r="456" spans="1:6" x14ac:dyDescent="0.2">
      <c r="A456" s="195" t="s">
        <v>4065</v>
      </c>
      <c r="B456" t="s">
        <v>2996</v>
      </c>
      <c r="C456" t="s">
        <v>3916</v>
      </c>
      <c r="D456" t="b">
        <v>0</v>
      </c>
      <c r="E456" s="241" t="s">
        <v>107</v>
      </c>
      <c r="F456" s="245" t="e">
        <f>#REF!</f>
        <v>#REF!</v>
      </c>
    </row>
    <row r="457" spans="1:6" x14ac:dyDescent="0.2">
      <c r="A457" s="195" t="s">
        <v>4066</v>
      </c>
      <c r="B457" t="s">
        <v>4067</v>
      </c>
      <c r="C457" t="s">
        <v>3916</v>
      </c>
      <c r="D457" t="b">
        <v>0</v>
      </c>
      <c r="E457" s="241" t="s">
        <v>108</v>
      </c>
      <c r="F457" s="245" t="e">
        <f>#REF!</f>
        <v>#REF!</v>
      </c>
    </row>
    <row r="458" spans="1:6" x14ac:dyDescent="0.2">
      <c r="A458" s="195" t="s">
        <v>4068</v>
      </c>
      <c r="B458" t="s">
        <v>3983</v>
      </c>
      <c r="C458" t="s">
        <v>3916</v>
      </c>
      <c r="D458" t="b">
        <v>0</v>
      </c>
      <c r="E458" s="241" t="s">
        <v>109</v>
      </c>
      <c r="F458" s="245" t="e">
        <f>#REF!</f>
        <v>#REF!</v>
      </c>
    </row>
    <row r="459" spans="1:6" x14ac:dyDescent="0.2">
      <c r="A459" s="195" t="s">
        <v>4069</v>
      </c>
      <c r="B459" t="s">
        <v>4070</v>
      </c>
      <c r="C459" t="s">
        <v>3916</v>
      </c>
      <c r="D459" t="b">
        <v>0</v>
      </c>
      <c r="E459" s="241" t="s">
        <v>110</v>
      </c>
      <c r="F459" s="245" t="e">
        <f>#REF!</f>
        <v>#REF!</v>
      </c>
    </row>
    <row r="460" spans="1:6" x14ac:dyDescent="0.2">
      <c r="A460" s="195" t="s">
        <v>4071</v>
      </c>
      <c r="B460" t="s">
        <v>2948</v>
      </c>
      <c r="C460" t="s">
        <v>3916</v>
      </c>
      <c r="D460" t="b">
        <v>0</v>
      </c>
      <c r="E460" s="241" t="s">
        <v>111</v>
      </c>
      <c r="F460" s="245" t="e">
        <f>#REF!</f>
        <v>#REF!</v>
      </c>
    </row>
    <row r="461" spans="1:6" x14ac:dyDescent="0.2">
      <c r="A461" s="195" t="s">
        <v>4072</v>
      </c>
      <c r="B461" t="s">
        <v>1927</v>
      </c>
      <c r="C461" t="s">
        <v>3916</v>
      </c>
      <c r="D461" t="b">
        <v>0</v>
      </c>
      <c r="E461" s="241" t="s">
        <v>112</v>
      </c>
      <c r="F461" s="245" t="e">
        <f>#REF!</f>
        <v>#REF!</v>
      </c>
    </row>
    <row r="462" spans="1:6" x14ac:dyDescent="0.2">
      <c r="A462" s="195" t="s">
        <v>4073</v>
      </c>
      <c r="B462" t="s">
        <v>2920</v>
      </c>
      <c r="C462" t="s">
        <v>3916</v>
      </c>
      <c r="D462" t="b">
        <v>0</v>
      </c>
      <c r="E462" s="241" t="s">
        <v>113</v>
      </c>
      <c r="F462" s="245" t="e">
        <f>#REF!</f>
        <v>#REF!</v>
      </c>
    </row>
    <row r="463" spans="1:6" x14ac:dyDescent="0.2">
      <c r="A463" s="195" t="s">
        <v>4074</v>
      </c>
      <c r="B463" t="s">
        <v>4075</v>
      </c>
      <c r="C463" t="s">
        <v>3916</v>
      </c>
      <c r="D463" t="b">
        <v>0</v>
      </c>
      <c r="E463" s="241" t="s">
        <v>114</v>
      </c>
      <c r="F463" s="245" t="e">
        <f>#REF!</f>
        <v>#REF!</v>
      </c>
    </row>
    <row r="464" spans="1:6" x14ac:dyDescent="0.2">
      <c r="A464" s="195" t="s">
        <v>4076</v>
      </c>
      <c r="B464" t="s">
        <v>2950</v>
      </c>
      <c r="C464" t="s">
        <v>3916</v>
      </c>
      <c r="D464" t="b">
        <v>0</v>
      </c>
      <c r="E464" s="241" t="s">
        <v>115</v>
      </c>
      <c r="F464" s="245" t="e">
        <f>#REF!</f>
        <v>#REF!</v>
      </c>
    </row>
    <row r="465" spans="1:6" x14ac:dyDescent="0.2">
      <c r="A465" s="195" t="s">
        <v>4077</v>
      </c>
      <c r="B465" t="s">
        <v>1891</v>
      </c>
      <c r="C465" t="s">
        <v>3916</v>
      </c>
      <c r="D465" t="b">
        <v>0</v>
      </c>
      <c r="E465" s="241" t="s">
        <v>116</v>
      </c>
      <c r="F465" s="245" t="e">
        <f>#REF!</f>
        <v>#REF!</v>
      </c>
    </row>
    <row r="466" spans="1:6" x14ac:dyDescent="0.2">
      <c r="A466" s="195" t="s">
        <v>4078</v>
      </c>
      <c r="B466" t="s">
        <v>3977</v>
      </c>
      <c r="C466" t="s">
        <v>3916</v>
      </c>
      <c r="D466" t="b">
        <v>0</v>
      </c>
      <c r="E466" s="241" t="s">
        <v>117</v>
      </c>
      <c r="F466" s="245" t="e">
        <f>#REF!</f>
        <v>#REF!</v>
      </c>
    </row>
    <row r="467" spans="1:6" x14ac:dyDescent="0.2">
      <c r="A467" s="195" t="s">
        <v>4079</v>
      </c>
      <c r="B467" t="s">
        <v>3979</v>
      </c>
      <c r="C467" t="s">
        <v>3916</v>
      </c>
      <c r="D467" t="b">
        <v>0</v>
      </c>
      <c r="E467" s="241" t="s">
        <v>118</v>
      </c>
      <c r="F467" s="245" t="e">
        <f>#REF!</f>
        <v>#REF!</v>
      </c>
    </row>
    <row r="468" spans="1:6" x14ac:dyDescent="0.2">
      <c r="A468" s="195" t="s">
        <v>4080</v>
      </c>
      <c r="B468" t="s">
        <v>3981</v>
      </c>
      <c r="C468" t="s">
        <v>3916</v>
      </c>
      <c r="D468" t="b">
        <v>0</v>
      </c>
      <c r="E468" s="241" t="s">
        <v>119</v>
      </c>
      <c r="F468" s="245" t="e">
        <f>#REF!</f>
        <v>#REF!</v>
      </c>
    </row>
    <row r="469" spans="1:6" x14ac:dyDescent="0.2">
      <c r="A469" s="195" t="s">
        <v>4081</v>
      </c>
      <c r="B469" t="s">
        <v>2128</v>
      </c>
      <c r="C469" t="s">
        <v>3916</v>
      </c>
      <c r="D469" t="b">
        <v>0</v>
      </c>
      <c r="E469" s="241" t="s">
        <v>120</v>
      </c>
      <c r="F469" s="245" t="e">
        <f>#REF!</f>
        <v>#REF!</v>
      </c>
    </row>
    <row r="470" spans="1:6" x14ac:dyDescent="0.2">
      <c r="A470" s="195" t="s">
        <v>4082</v>
      </c>
      <c r="B470" t="s">
        <v>2130</v>
      </c>
      <c r="C470" t="s">
        <v>3916</v>
      </c>
      <c r="D470" t="b">
        <v>0</v>
      </c>
      <c r="E470" s="241" t="s">
        <v>121</v>
      </c>
      <c r="F470" s="245" t="e">
        <f>#REF!</f>
        <v>#REF!</v>
      </c>
    </row>
    <row r="471" spans="1:6" x14ac:dyDescent="0.2">
      <c r="A471" s="195" t="s">
        <v>4083</v>
      </c>
      <c r="B471" t="s">
        <v>2132</v>
      </c>
      <c r="C471" t="s">
        <v>3916</v>
      </c>
      <c r="D471" t="b">
        <v>0</v>
      </c>
      <c r="E471" s="241" t="s">
        <v>122</v>
      </c>
      <c r="F471" s="245" t="e">
        <f>#REF!</f>
        <v>#REF!</v>
      </c>
    </row>
    <row r="472" spans="1:6" x14ac:dyDescent="0.2">
      <c r="A472" s="195" t="s">
        <v>4084</v>
      </c>
      <c r="B472" t="s">
        <v>2134</v>
      </c>
      <c r="C472" t="s">
        <v>3916</v>
      </c>
      <c r="D472" t="b">
        <v>0</v>
      </c>
      <c r="E472" s="241" t="s">
        <v>123</v>
      </c>
      <c r="F472" s="245" t="e">
        <f>#REF!</f>
        <v>#REF!</v>
      </c>
    </row>
    <row r="473" spans="1:6" x14ac:dyDescent="0.2">
      <c r="A473" s="195" t="s">
        <v>4085</v>
      </c>
      <c r="B473" t="s">
        <v>2136</v>
      </c>
      <c r="C473" t="s">
        <v>3916</v>
      </c>
      <c r="D473" t="b">
        <v>0</v>
      </c>
      <c r="E473" s="241" t="s">
        <v>124</v>
      </c>
      <c r="F473" s="245" t="e">
        <f>#REF!</f>
        <v>#REF!</v>
      </c>
    </row>
    <row r="474" spans="1:6" x14ac:dyDescent="0.2">
      <c r="A474" s="195" t="s">
        <v>4086</v>
      </c>
      <c r="B474" t="s">
        <v>2138</v>
      </c>
      <c r="C474" t="s">
        <v>3916</v>
      </c>
      <c r="D474" t="b">
        <v>0</v>
      </c>
      <c r="E474" s="241" t="s">
        <v>125</v>
      </c>
      <c r="F474" s="245" t="e">
        <f>#REF!</f>
        <v>#REF!</v>
      </c>
    </row>
    <row r="475" spans="1:6" x14ac:dyDescent="0.2">
      <c r="A475" s="195" t="s">
        <v>4087</v>
      </c>
      <c r="B475" t="s">
        <v>2140</v>
      </c>
      <c r="C475" t="s">
        <v>3916</v>
      </c>
      <c r="D475" t="b">
        <v>0</v>
      </c>
      <c r="E475" s="241" t="s">
        <v>126</v>
      </c>
      <c r="F475" s="245" t="e">
        <f>#REF!</f>
        <v>#REF!</v>
      </c>
    </row>
    <row r="476" spans="1:6" x14ac:dyDescent="0.2">
      <c r="A476" s="195" t="s">
        <v>4088</v>
      </c>
      <c r="B476" t="s">
        <v>2142</v>
      </c>
      <c r="C476" t="s">
        <v>3916</v>
      </c>
      <c r="D476" t="b">
        <v>0</v>
      </c>
      <c r="E476" s="241" t="s">
        <v>127</v>
      </c>
      <c r="F476" s="245" t="e">
        <f>#REF!</f>
        <v>#REF!</v>
      </c>
    </row>
    <row r="477" spans="1:6" x14ac:dyDescent="0.2">
      <c r="A477" s="195" t="s">
        <v>4089</v>
      </c>
      <c r="B477" t="s">
        <v>2144</v>
      </c>
      <c r="C477" t="s">
        <v>3916</v>
      </c>
      <c r="D477" t="b">
        <v>0</v>
      </c>
      <c r="E477" s="241" t="s">
        <v>128</v>
      </c>
      <c r="F477" s="245" t="e">
        <f>#REF!</f>
        <v>#REF!</v>
      </c>
    </row>
    <row r="478" spans="1:6" x14ac:dyDescent="0.2">
      <c r="A478" s="195" t="s">
        <v>3079</v>
      </c>
      <c r="B478" t="s">
        <v>2146</v>
      </c>
      <c r="C478" t="s">
        <v>3916</v>
      </c>
      <c r="D478" t="b">
        <v>0</v>
      </c>
      <c r="E478" s="241" t="s">
        <v>129</v>
      </c>
      <c r="F478" s="245" t="e">
        <f>#REF!</f>
        <v>#REF!</v>
      </c>
    </row>
    <row r="479" spans="1:6" x14ac:dyDescent="0.2">
      <c r="A479" s="195" t="s">
        <v>3080</v>
      </c>
      <c r="B479" t="s">
        <v>2148</v>
      </c>
      <c r="C479" t="s">
        <v>3916</v>
      </c>
      <c r="D479" t="b">
        <v>0</v>
      </c>
      <c r="E479" s="241" t="s">
        <v>130</v>
      </c>
      <c r="F479" s="245" t="e">
        <f>#REF!</f>
        <v>#REF!</v>
      </c>
    </row>
    <row r="480" spans="1:6" x14ac:dyDescent="0.2">
      <c r="A480" s="195" t="s">
        <v>3081</v>
      </c>
      <c r="B480" t="s">
        <v>2150</v>
      </c>
      <c r="C480" t="s">
        <v>3916</v>
      </c>
      <c r="D480" t="b">
        <v>0</v>
      </c>
      <c r="E480" s="241" t="s">
        <v>131</v>
      </c>
      <c r="F480" s="245" t="e">
        <f>#REF!</f>
        <v>#REF!</v>
      </c>
    </row>
    <row r="481" spans="1:6" x14ac:dyDescent="0.2">
      <c r="A481" s="195" t="s">
        <v>3082</v>
      </c>
      <c r="B481" t="s">
        <v>2152</v>
      </c>
      <c r="C481" t="s">
        <v>3916</v>
      </c>
      <c r="D481" t="b">
        <v>0</v>
      </c>
      <c r="E481" s="241" t="s">
        <v>132</v>
      </c>
      <c r="F481" s="245" t="e">
        <f>#REF!</f>
        <v>#REF!</v>
      </c>
    </row>
    <row r="482" spans="1:6" x14ac:dyDescent="0.2">
      <c r="A482" s="195" t="s">
        <v>3083</v>
      </c>
      <c r="B482" t="s">
        <v>2154</v>
      </c>
      <c r="C482" t="s">
        <v>3916</v>
      </c>
      <c r="D482" t="b">
        <v>0</v>
      </c>
      <c r="E482" s="241" t="s">
        <v>133</v>
      </c>
      <c r="F482" s="245" t="e">
        <f>#REF!</f>
        <v>#REF!</v>
      </c>
    </row>
    <row r="483" spans="1:6" x14ac:dyDescent="0.2">
      <c r="A483" s="195" t="s">
        <v>3084</v>
      </c>
      <c r="B483" t="s">
        <v>1917</v>
      </c>
      <c r="C483" t="s">
        <v>3916</v>
      </c>
      <c r="D483" t="b">
        <v>0</v>
      </c>
      <c r="E483" s="241" t="s">
        <v>134</v>
      </c>
      <c r="F483" s="245" t="e">
        <f>#REF!</f>
        <v>#REF!</v>
      </c>
    </row>
    <row r="484" spans="1:6" x14ac:dyDescent="0.2">
      <c r="A484" s="195" t="s">
        <v>3085</v>
      </c>
      <c r="B484" t="s">
        <v>1919</v>
      </c>
      <c r="C484" t="s">
        <v>3916</v>
      </c>
      <c r="D484" t="b">
        <v>0</v>
      </c>
      <c r="E484" s="241" t="s">
        <v>135</v>
      </c>
      <c r="F484" s="245" t="e">
        <f>#REF!</f>
        <v>#REF!</v>
      </c>
    </row>
    <row r="485" spans="1:6" x14ac:dyDescent="0.2">
      <c r="A485" s="195" t="s">
        <v>3086</v>
      </c>
      <c r="B485" t="s">
        <v>1921</v>
      </c>
      <c r="C485" t="s">
        <v>3916</v>
      </c>
      <c r="D485" t="b">
        <v>0</v>
      </c>
      <c r="E485" s="241" t="s">
        <v>136</v>
      </c>
      <c r="F485" s="245" t="e">
        <f>#REF!</f>
        <v>#REF!</v>
      </c>
    </row>
    <row r="486" spans="1:6" x14ac:dyDescent="0.2">
      <c r="A486" s="195" t="s">
        <v>3174</v>
      </c>
      <c r="B486" t="s">
        <v>1923</v>
      </c>
      <c r="C486" t="s">
        <v>3916</v>
      </c>
      <c r="D486" t="b">
        <v>0</v>
      </c>
      <c r="E486" s="241" t="s">
        <v>137</v>
      </c>
      <c r="F486" s="245" t="e">
        <f>#REF!</f>
        <v>#REF!</v>
      </c>
    </row>
    <row r="487" spans="1:6" x14ac:dyDescent="0.2">
      <c r="A487" s="195" t="s">
        <v>3175</v>
      </c>
      <c r="B487" t="s">
        <v>1925</v>
      </c>
      <c r="C487" t="s">
        <v>3916</v>
      </c>
      <c r="D487" t="b">
        <v>0</v>
      </c>
      <c r="E487" s="241" t="s">
        <v>138</v>
      </c>
      <c r="F487" s="245" t="e">
        <f>#REF!</f>
        <v>#REF!</v>
      </c>
    </row>
    <row r="488" spans="1:6" x14ac:dyDescent="0.2">
      <c r="A488" s="195" t="s">
        <v>3176</v>
      </c>
      <c r="B488" t="s">
        <v>3177</v>
      </c>
      <c r="C488" t="s">
        <v>3916</v>
      </c>
      <c r="D488" t="b">
        <v>0</v>
      </c>
      <c r="E488" s="241" t="s">
        <v>139</v>
      </c>
      <c r="F488" s="245" t="e">
        <f>#REF!</f>
        <v>#REF!</v>
      </c>
    </row>
    <row r="489" spans="1:6" x14ac:dyDescent="0.2">
      <c r="A489" s="195" t="s">
        <v>3178</v>
      </c>
      <c r="B489" t="s">
        <v>3179</v>
      </c>
      <c r="C489" t="s">
        <v>3916</v>
      </c>
      <c r="D489" t="b">
        <v>0</v>
      </c>
      <c r="E489" s="241" t="s">
        <v>140</v>
      </c>
      <c r="F489" s="245" t="e">
        <f>#REF!</f>
        <v>#REF!</v>
      </c>
    </row>
    <row r="490" spans="1:6" x14ac:dyDescent="0.2">
      <c r="A490" s="195" t="s">
        <v>3180</v>
      </c>
      <c r="B490" t="s">
        <v>3181</v>
      </c>
      <c r="C490" t="s">
        <v>3916</v>
      </c>
      <c r="D490" t="b">
        <v>0</v>
      </c>
      <c r="E490" s="241" t="s">
        <v>141</v>
      </c>
      <c r="F490" s="245" t="e">
        <f>#REF!</f>
        <v>#REF!</v>
      </c>
    </row>
    <row r="491" spans="1:6" x14ac:dyDescent="0.2">
      <c r="A491" s="195" t="s">
        <v>1831</v>
      </c>
      <c r="B491" t="s">
        <v>1832</v>
      </c>
      <c r="C491" t="s">
        <v>3916</v>
      </c>
      <c r="D491" t="b">
        <v>0</v>
      </c>
      <c r="E491" s="241" t="s">
        <v>142</v>
      </c>
      <c r="F491" s="245" t="e">
        <f>#REF!</f>
        <v>#REF!</v>
      </c>
    </row>
    <row r="492" spans="1:6" x14ac:dyDescent="0.2">
      <c r="A492" s="195" t="s">
        <v>1833</v>
      </c>
      <c r="B492" t="s">
        <v>1834</v>
      </c>
      <c r="C492" t="s">
        <v>3916</v>
      </c>
      <c r="D492" t="b">
        <v>0</v>
      </c>
      <c r="E492" s="241" t="s">
        <v>143</v>
      </c>
      <c r="F492" s="245" t="e">
        <f>#REF!</f>
        <v>#REF!</v>
      </c>
    </row>
    <row r="493" spans="1:6" x14ac:dyDescent="0.2">
      <c r="A493" s="195" t="s">
        <v>1835</v>
      </c>
      <c r="B493" t="s">
        <v>1836</v>
      </c>
      <c r="C493" t="s">
        <v>3916</v>
      </c>
      <c r="D493" t="b">
        <v>0</v>
      </c>
      <c r="E493" s="241" t="s">
        <v>144</v>
      </c>
      <c r="F493" s="245" t="e">
        <f>#REF!</f>
        <v>#REF!</v>
      </c>
    </row>
    <row r="494" spans="1:6" x14ac:dyDescent="0.2">
      <c r="A494" s="195" t="s">
        <v>4381</v>
      </c>
      <c r="B494" t="s">
        <v>1838</v>
      </c>
      <c r="C494" t="s">
        <v>3916</v>
      </c>
      <c r="D494" t="b">
        <v>0</v>
      </c>
      <c r="E494" s="241" t="s">
        <v>145</v>
      </c>
      <c r="F494" s="245" t="e">
        <f>#REF!</f>
        <v>#REF!</v>
      </c>
    </row>
    <row r="495" spans="1:6" x14ac:dyDescent="0.2">
      <c r="A495" s="195" t="s">
        <v>1837</v>
      </c>
      <c r="B495" t="s">
        <v>1840</v>
      </c>
      <c r="C495" t="s">
        <v>3916</v>
      </c>
      <c r="D495" t="b">
        <v>0</v>
      </c>
      <c r="E495" s="241" t="s">
        <v>146</v>
      </c>
      <c r="F495" s="245" t="e">
        <f>#REF!</f>
        <v>#REF!</v>
      </c>
    </row>
    <row r="496" spans="1:6" x14ac:dyDescent="0.2">
      <c r="A496" s="195" t="s">
        <v>1839</v>
      </c>
      <c r="B496" t="s">
        <v>1842</v>
      </c>
      <c r="C496" t="s">
        <v>3916</v>
      </c>
      <c r="D496" t="b">
        <v>0</v>
      </c>
      <c r="E496" s="241" t="s">
        <v>147</v>
      </c>
      <c r="F496" s="245" t="e">
        <f>#REF!</f>
        <v>#REF!</v>
      </c>
    </row>
    <row r="497" spans="1:6" x14ac:dyDescent="0.2">
      <c r="A497" s="195" t="s">
        <v>1841</v>
      </c>
      <c r="B497" t="s">
        <v>4382</v>
      </c>
      <c r="C497" t="s">
        <v>3916</v>
      </c>
      <c r="D497" t="b">
        <v>1</v>
      </c>
      <c r="E497" s="241" t="s">
        <v>4383</v>
      </c>
      <c r="F497" s="245" t="e">
        <f>#REF!</f>
        <v>#REF!</v>
      </c>
    </row>
    <row r="498" spans="1:6" x14ac:dyDescent="0.2">
      <c r="A498" s="195" t="s">
        <v>1843</v>
      </c>
      <c r="B498" t="s">
        <v>4287</v>
      </c>
      <c r="C498" t="s">
        <v>3916</v>
      </c>
      <c r="D498" t="b">
        <v>0</v>
      </c>
      <c r="E498" s="241" t="s">
        <v>148</v>
      </c>
      <c r="F498" s="245" t="e">
        <f>#REF!</f>
        <v>#REF!</v>
      </c>
    </row>
    <row r="499" spans="1:6" x14ac:dyDescent="0.2">
      <c r="A499" s="195" t="s">
        <v>1844</v>
      </c>
      <c r="B499" t="s">
        <v>4289</v>
      </c>
      <c r="C499" t="s">
        <v>3916</v>
      </c>
      <c r="D499" t="b">
        <v>0</v>
      </c>
      <c r="E499" s="241" t="s">
        <v>149</v>
      </c>
      <c r="F499" s="245" t="e">
        <f>#REF!</f>
        <v>#REF!</v>
      </c>
    </row>
    <row r="500" spans="1:6" x14ac:dyDescent="0.2">
      <c r="A500" s="195" t="s">
        <v>1845</v>
      </c>
      <c r="B500" t="s">
        <v>1416</v>
      </c>
      <c r="C500" t="s">
        <v>3916</v>
      </c>
      <c r="D500" t="b">
        <v>0</v>
      </c>
      <c r="E500" s="241" t="s">
        <v>150</v>
      </c>
      <c r="F500" s="245" t="e">
        <f>#REF!</f>
        <v>#REF!</v>
      </c>
    </row>
    <row r="501" spans="1:6" x14ac:dyDescent="0.2">
      <c r="A501" s="195" t="s">
        <v>1846</v>
      </c>
      <c r="B501" t="s">
        <v>3547</v>
      </c>
      <c r="C501" t="s">
        <v>3916</v>
      </c>
      <c r="D501" t="b">
        <v>0</v>
      </c>
      <c r="E501" s="241" t="s">
        <v>151</v>
      </c>
      <c r="F501" s="245" t="e">
        <f>#REF!</f>
        <v>#REF!</v>
      </c>
    </row>
    <row r="502" spans="1:6" x14ac:dyDescent="0.2">
      <c r="A502" s="195" t="s">
        <v>1847</v>
      </c>
      <c r="B502" t="s">
        <v>3549</v>
      </c>
      <c r="C502" t="s">
        <v>3916</v>
      </c>
      <c r="D502" t="b">
        <v>0</v>
      </c>
      <c r="E502" s="241" t="s">
        <v>152</v>
      </c>
      <c r="F502" s="245" t="e">
        <f>#REF!</f>
        <v>#REF!</v>
      </c>
    </row>
    <row r="503" spans="1:6" x14ac:dyDescent="0.2">
      <c r="A503" s="195" t="s">
        <v>1848</v>
      </c>
      <c r="B503" t="s">
        <v>3551</v>
      </c>
      <c r="C503" t="s">
        <v>3916</v>
      </c>
      <c r="D503" t="b">
        <v>0</v>
      </c>
      <c r="E503" s="241" t="s">
        <v>153</v>
      </c>
      <c r="F503" s="245" t="e">
        <f>#REF!</f>
        <v>#REF!</v>
      </c>
    </row>
    <row r="504" spans="1:6" x14ac:dyDescent="0.2">
      <c r="A504" s="195" t="s">
        <v>1849</v>
      </c>
      <c r="B504" t="s">
        <v>3553</v>
      </c>
      <c r="C504" t="s">
        <v>3916</v>
      </c>
      <c r="D504" t="b">
        <v>0</v>
      </c>
      <c r="E504" s="241" t="s">
        <v>154</v>
      </c>
      <c r="F504" s="245" t="e">
        <f>#REF!</f>
        <v>#REF!</v>
      </c>
    </row>
    <row r="505" spans="1:6" x14ac:dyDescent="0.2">
      <c r="A505" s="195" t="s">
        <v>1850</v>
      </c>
      <c r="B505" t="s">
        <v>3555</v>
      </c>
      <c r="C505" t="s">
        <v>3916</v>
      </c>
      <c r="D505" t="b">
        <v>0</v>
      </c>
      <c r="E505" s="241" t="s">
        <v>155</v>
      </c>
      <c r="F505" s="245" t="e">
        <f>#REF!</f>
        <v>#REF!</v>
      </c>
    </row>
    <row r="506" spans="1:6" x14ac:dyDescent="0.2">
      <c r="A506" s="195" t="s">
        <v>1851</v>
      </c>
      <c r="B506" t="s">
        <v>3557</v>
      </c>
      <c r="C506" t="s">
        <v>3916</v>
      </c>
      <c r="D506" t="b">
        <v>0</v>
      </c>
      <c r="E506" s="241" t="s">
        <v>156</v>
      </c>
      <c r="F506" s="245" t="e">
        <f>#REF!</f>
        <v>#REF!</v>
      </c>
    </row>
    <row r="507" spans="1:6" x14ac:dyDescent="0.2">
      <c r="A507" s="195" t="s">
        <v>1852</v>
      </c>
      <c r="B507" t="s">
        <v>3559</v>
      </c>
      <c r="C507" t="s">
        <v>3916</v>
      </c>
      <c r="D507" t="b">
        <v>0</v>
      </c>
      <c r="E507" s="241" t="s">
        <v>157</v>
      </c>
      <c r="F507" s="245" t="e">
        <f>#REF!</f>
        <v>#REF!</v>
      </c>
    </row>
    <row r="508" spans="1:6" x14ac:dyDescent="0.2">
      <c r="A508" s="195" t="s">
        <v>1853</v>
      </c>
      <c r="B508" t="s">
        <v>3561</v>
      </c>
      <c r="C508" t="s">
        <v>3916</v>
      </c>
      <c r="D508" t="b">
        <v>0</v>
      </c>
      <c r="E508" s="241" t="s">
        <v>158</v>
      </c>
      <c r="F508" s="245" t="e">
        <f>#REF!</f>
        <v>#REF!</v>
      </c>
    </row>
    <row r="509" spans="1:6" x14ac:dyDescent="0.2">
      <c r="A509" s="195" t="s">
        <v>1854</v>
      </c>
      <c r="B509" t="s">
        <v>3563</v>
      </c>
      <c r="C509" t="s">
        <v>3916</v>
      </c>
      <c r="D509" t="b">
        <v>0</v>
      </c>
      <c r="E509" s="241" t="s">
        <v>159</v>
      </c>
      <c r="F509" s="245" t="e">
        <f>#REF!</f>
        <v>#REF!</v>
      </c>
    </row>
    <row r="510" spans="1:6" x14ac:dyDescent="0.2">
      <c r="A510" s="195" t="s">
        <v>1855</v>
      </c>
      <c r="B510" t="s">
        <v>3565</v>
      </c>
      <c r="C510" t="s">
        <v>3916</v>
      </c>
      <c r="D510" t="b">
        <v>0</v>
      </c>
      <c r="E510" s="241" t="s">
        <v>160</v>
      </c>
      <c r="F510" s="245" t="e">
        <f>#REF!</f>
        <v>#REF!</v>
      </c>
    </row>
    <row r="511" spans="1:6" x14ac:dyDescent="0.2">
      <c r="A511" s="195" t="s">
        <v>1856</v>
      </c>
      <c r="B511" t="s">
        <v>3567</v>
      </c>
      <c r="C511" t="s">
        <v>3916</v>
      </c>
      <c r="D511" t="b">
        <v>0</v>
      </c>
      <c r="E511" s="241" t="s">
        <v>161</v>
      </c>
      <c r="F511" s="245" t="e">
        <f>#REF!</f>
        <v>#REF!</v>
      </c>
    </row>
    <row r="512" spans="1:6" x14ac:dyDescent="0.2">
      <c r="A512" s="195" t="s">
        <v>1857</v>
      </c>
      <c r="B512" t="s">
        <v>3569</v>
      </c>
      <c r="C512" t="s">
        <v>3916</v>
      </c>
      <c r="D512" t="b">
        <v>0</v>
      </c>
      <c r="E512" s="241" t="s">
        <v>162</v>
      </c>
      <c r="F512" s="245" t="e">
        <f>#REF!</f>
        <v>#REF!</v>
      </c>
    </row>
    <row r="513" spans="1:6" x14ac:dyDescent="0.2">
      <c r="A513" s="195" t="s">
        <v>1858</v>
      </c>
      <c r="B513" t="s">
        <v>3571</v>
      </c>
      <c r="C513" t="s">
        <v>3916</v>
      </c>
      <c r="D513" t="b">
        <v>0</v>
      </c>
      <c r="E513" s="241" t="s">
        <v>163</v>
      </c>
      <c r="F513" s="245" t="e">
        <f>#REF!</f>
        <v>#REF!</v>
      </c>
    </row>
    <row r="514" spans="1:6" x14ac:dyDescent="0.2">
      <c r="A514" s="195" t="s">
        <v>1859</v>
      </c>
      <c r="B514" t="s">
        <v>3573</v>
      </c>
      <c r="C514" t="s">
        <v>3916</v>
      </c>
      <c r="D514" t="b">
        <v>0</v>
      </c>
      <c r="E514" s="241" t="s">
        <v>164</v>
      </c>
      <c r="F514" s="245" t="e">
        <f>#REF!</f>
        <v>#REF!</v>
      </c>
    </row>
    <row r="515" spans="1:6" x14ac:dyDescent="0.2">
      <c r="A515" s="195" t="s">
        <v>1860</v>
      </c>
      <c r="B515" t="s">
        <v>3575</v>
      </c>
      <c r="C515" t="s">
        <v>3916</v>
      </c>
      <c r="D515" t="b">
        <v>0</v>
      </c>
      <c r="E515" s="241" t="s">
        <v>165</v>
      </c>
      <c r="F515" s="245" t="e">
        <f>#REF!</f>
        <v>#REF!</v>
      </c>
    </row>
    <row r="516" spans="1:6" x14ac:dyDescent="0.2">
      <c r="A516" s="195" t="s">
        <v>1861</v>
      </c>
      <c r="B516" t="s">
        <v>3577</v>
      </c>
      <c r="C516" t="s">
        <v>3916</v>
      </c>
      <c r="D516" t="b">
        <v>0</v>
      </c>
      <c r="E516" s="241" t="s">
        <v>166</v>
      </c>
      <c r="F516" s="245" t="e">
        <f>#REF!</f>
        <v>#REF!</v>
      </c>
    </row>
    <row r="517" spans="1:6" x14ac:dyDescent="0.2">
      <c r="A517" s="195" t="s">
        <v>1862</v>
      </c>
      <c r="B517" t="s">
        <v>3579</v>
      </c>
      <c r="C517" t="s">
        <v>3916</v>
      </c>
      <c r="D517" t="b">
        <v>0</v>
      </c>
      <c r="E517" s="241" t="s">
        <v>167</v>
      </c>
      <c r="F517" s="245" t="e">
        <f>#REF!</f>
        <v>#REF!</v>
      </c>
    </row>
    <row r="518" spans="1:6" x14ac:dyDescent="0.2">
      <c r="A518" s="195" t="s">
        <v>1863</v>
      </c>
      <c r="B518" t="s">
        <v>3581</v>
      </c>
      <c r="C518" t="s">
        <v>3916</v>
      </c>
      <c r="D518" t="b">
        <v>0</v>
      </c>
      <c r="E518" s="241" t="s">
        <v>168</v>
      </c>
      <c r="F518" s="245" t="e">
        <f>#REF!</f>
        <v>#REF!</v>
      </c>
    </row>
    <row r="519" spans="1:6" x14ac:dyDescent="0.2">
      <c r="A519" s="195" t="s">
        <v>1864</v>
      </c>
      <c r="B519" t="s">
        <v>2810</v>
      </c>
      <c r="C519" t="s">
        <v>3916</v>
      </c>
      <c r="D519" t="b">
        <v>0</v>
      </c>
      <c r="E519" s="241" t="s">
        <v>169</v>
      </c>
      <c r="F519" s="245" t="e">
        <f>#REF!</f>
        <v>#REF!</v>
      </c>
    </row>
    <row r="520" spans="1:6" x14ac:dyDescent="0.2">
      <c r="A520" s="195" t="s">
        <v>1865</v>
      </c>
      <c r="B520" t="s">
        <v>2812</v>
      </c>
      <c r="C520" t="s">
        <v>3916</v>
      </c>
      <c r="D520" t="b">
        <v>0</v>
      </c>
      <c r="E520" s="241" t="s">
        <v>170</v>
      </c>
      <c r="F520" s="245" t="e">
        <f>#REF!</f>
        <v>#REF!</v>
      </c>
    </row>
    <row r="521" spans="1:6" x14ac:dyDescent="0.2">
      <c r="A521" s="195" t="s">
        <v>1866</v>
      </c>
      <c r="B521" t="s">
        <v>1867</v>
      </c>
      <c r="C521" t="s">
        <v>3916</v>
      </c>
      <c r="D521" t="b">
        <v>0</v>
      </c>
      <c r="E521" s="241" t="s">
        <v>171</v>
      </c>
      <c r="F521" s="245" t="e">
        <f>#REF!</f>
        <v>#REF!</v>
      </c>
    </row>
    <row r="522" spans="1:6" x14ac:dyDescent="0.2">
      <c r="A522" s="195" t="s">
        <v>1868</v>
      </c>
      <c r="B522" t="s">
        <v>1869</v>
      </c>
      <c r="C522" t="s">
        <v>3916</v>
      </c>
      <c r="D522" t="b">
        <v>0</v>
      </c>
      <c r="E522" s="241" t="s">
        <v>172</v>
      </c>
      <c r="F522" s="245" t="e">
        <f>#REF!</f>
        <v>#REF!</v>
      </c>
    </row>
    <row r="523" spans="1:6" x14ac:dyDescent="0.2">
      <c r="A523" s="195" t="s">
        <v>1870</v>
      </c>
      <c r="B523" t="s">
        <v>1871</v>
      </c>
      <c r="C523" t="s">
        <v>3916</v>
      </c>
      <c r="D523" t="b">
        <v>0</v>
      </c>
      <c r="E523" s="241" t="s">
        <v>173</v>
      </c>
      <c r="F523" s="245" t="e">
        <f>#REF!</f>
        <v>#REF!</v>
      </c>
    </row>
    <row r="524" spans="1:6" x14ac:dyDescent="0.2">
      <c r="A524" s="195" t="s">
        <v>1872</v>
      </c>
      <c r="B524" t="s">
        <v>3141</v>
      </c>
      <c r="C524" t="s">
        <v>3916</v>
      </c>
      <c r="D524" t="b">
        <v>0</v>
      </c>
      <c r="E524" s="241" t="s">
        <v>174</v>
      </c>
      <c r="F524" s="245" t="e">
        <f>#REF!</f>
        <v>#REF!</v>
      </c>
    </row>
    <row r="525" spans="1:6" x14ac:dyDescent="0.2">
      <c r="A525" s="195" t="s">
        <v>4124</v>
      </c>
      <c r="B525" t="s">
        <v>4125</v>
      </c>
      <c r="C525" t="s">
        <v>3916</v>
      </c>
      <c r="D525" t="b">
        <v>0</v>
      </c>
      <c r="E525" s="241" t="s">
        <v>175</v>
      </c>
      <c r="F525" s="245" t="e">
        <f>#REF!</f>
        <v>#REF!</v>
      </c>
    </row>
    <row r="526" spans="1:6" x14ac:dyDescent="0.2">
      <c r="A526" s="195" t="s">
        <v>4126</v>
      </c>
      <c r="B526" t="s">
        <v>4127</v>
      </c>
      <c r="C526" t="s">
        <v>3916</v>
      </c>
      <c r="D526" t="b">
        <v>0</v>
      </c>
      <c r="E526" s="241" t="s">
        <v>176</v>
      </c>
      <c r="F526" s="245" t="e">
        <f>#REF!</f>
        <v>#REF!</v>
      </c>
    </row>
    <row r="527" spans="1:6" x14ac:dyDescent="0.2">
      <c r="A527" s="195" t="s">
        <v>4384</v>
      </c>
      <c r="B527" t="s">
        <v>4129</v>
      </c>
      <c r="C527" t="s">
        <v>3916</v>
      </c>
      <c r="D527" t="b">
        <v>0</v>
      </c>
      <c r="E527" s="241" t="s">
        <v>177</v>
      </c>
      <c r="F527" s="245" t="e">
        <f>#REF!</f>
        <v>#REF!</v>
      </c>
    </row>
    <row r="528" spans="1:6" x14ac:dyDescent="0.2">
      <c r="A528" s="195" t="s">
        <v>4128</v>
      </c>
      <c r="B528" t="s">
        <v>4131</v>
      </c>
      <c r="C528" t="s">
        <v>3916</v>
      </c>
      <c r="D528" t="b">
        <v>0</v>
      </c>
      <c r="E528" s="241" t="s">
        <v>178</v>
      </c>
      <c r="F528" s="245" t="e">
        <f>#REF!</f>
        <v>#REF!</v>
      </c>
    </row>
    <row r="529" spans="1:6" x14ac:dyDescent="0.2">
      <c r="A529" s="195" t="s">
        <v>4130</v>
      </c>
      <c r="B529" t="s">
        <v>4133</v>
      </c>
      <c r="C529" t="s">
        <v>3916</v>
      </c>
      <c r="D529" t="b">
        <v>0</v>
      </c>
      <c r="E529" s="241" t="s">
        <v>179</v>
      </c>
      <c r="F529" s="245" t="e">
        <f>#REF!</f>
        <v>#REF!</v>
      </c>
    </row>
    <row r="530" spans="1:6" x14ac:dyDescent="0.2">
      <c r="A530" s="195" t="s">
        <v>4132</v>
      </c>
      <c r="B530" t="s">
        <v>4386</v>
      </c>
      <c r="C530" t="s">
        <v>3916</v>
      </c>
      <c r="D530" t="b">
        <v>1</v>
      </c>
      <c r="E530" s="241" t="s">
        <v>4385</v>
      </c>
      <c r="F530" s="245" t="e">
        <f>#REF!</f>
        <v>#REF!</v>
      </c>
    </row>
    <row r="531" spans="1:6" x14ac:dyDescent="0.2">
      <c r="A531" s="195" t="s">
        <v>4134</v>
      </c>
      <c r="B531" t="s">
        <v>2996</v>
      </c>
      <c r="C531" t="s">
        <v>4103</v>
      </c>
      <c r="D531" t="b">
        <v>0</v>
      </c>
      <c r="E531" s="241" t="s">
        <v>180</v>
      </c>
      <c r="F531" s="245" t="e">
        <f>#REF!</f>
        <v>#REF!</v>
      </c>
    </row>
    <row r="532" spans="1:6" x14ac:dyDescent="0.2">
      <c r="A532" s="195" t="s">
        <v>4135</v>
      </c>
      <c r="B532" t="s">
        <v>4067</v>
      </c>
      <c r="C532" t="s">
        <v>4103</v>
      </c>
      <c r="D532" t="b">
        <v>0</v>
      </c>
      <c r="E532" s="241" t="s">
        <v>181</v>
      </c>
      <c r="F532" s="245" t="e">
        <f>#REF!</f>
        <v>#REF!</v>
      </c>
    </row>
    <row r="533" spans="1:6" x14ac:dyDescent="0.2">
      <c r="A533" s="195" t="s">
        <v>4136</v>
      </c>
      <c r="B533" t="s">
        <v>3983</v>
      </c>
      <c r="C533" t="s">
        <v>4103</v>
      </c>
      <c r="D533" t="b">
        <v>0</v>
      </c>
      <c r="E533" s="241" t="s">
        <v>182</v>
      </c>
      <c r="F533" s="245" t="e">
        <f>#REF!</f>
        <v>#REF!</v>
      </c>
    </row>
    <row r="534" spans="1:6" x14ac:dyDescent="0.2">
      <c r="A534" s="195" t="s">
        <v>4137</v>
      </c>
      <c r="B534" t="s">
        <v>4070</v>
      </c>
      <c r="C534" t="s">
        <v>4103</v>
      </c>
      <c r="D534" t="b">
        <v>0</v>
      </c>
      <c r="E534" s="241" t="s">
        <v>183</v>
      </c>
      <c r="F534" s="245" t="e">
        <f>#REF!</f>
        <v>#REF!</v>
      </c>
    </row>
    <row r="535" spans="1:6" x14ac:dyDescent="0.2">
      <c r="A535" s="195" t="s">
        <v>4138</v>
      </c>
      <c r="B535" t="s">
        <v>2948</v>
      </c>
      <c r="C535" t="s">
        <v>4103</v>
      </c>
      <c r="D535" t="b">
        <v>0</v>
      </c>
      <c r="E535" s="241" t="s">
        <v>184</v>
      </c>
      <c r="F535" s="245" t="e">
        <f>#REF!</f>
        <v>#REF!</v>
      </c>
    </row>
    <row r="536" spans="1:6" x14ac:dyDescent="0.2">
      <c r="A536" s="195" t="s">
        <v>4139</v>
      </c>
      <c r="B536" t="s">
        <v>1927</v>
      </c>
      <c r="C536" t="s">
        <v>4103</v>
      </c>
      <c r="D536" t="b">
        <v>0</v>
      </c>
      <c r="E536" s="241" t="s">
        <v>185</v>
      </c>
      <c r="F536" s="245" t="e">
        <f>#REF!</f>
        <v>#REF!</v>
      </c>
    </row>
    <row r="537" spans="1:6" x14ac:dyDescent="0.2">
      <c r="A537" s="195" t="s">
        <v>4140</v>
      </c>
      <c r="B537" t="s">
        <v>2920</v>
      </c>
      <c r="C537" t="s">
        <v>4103</v>
      </c>
      <c r="D537" t="b">
        <v>0</v>
      </c>
      <c r="E537" s="241" t="s">
        <v>186</v>
      </c>
      <c r="F537" s="245" t="e">
        <f>#REF!</f>
        <v>#REF!</v>
      </c>
    </row>
    <row r="538" spans="1:6" x14ac:dyDescent="0.2">
      <c r="A538" s="195" t="s">
        <v>4141</v>
      </c>
      <c r="B538" t="s">
        <v>4075</v>
      </c>
      <c r="C538" t="s">
        <v>4103</v>
      </c>
      <c r="D538" t="b">
        <v>0</v>
      </c>
      <c r="E538" s="241" t="s">
        <v>187</v>
      </c>
      <c r="F538" s="245" t="e">
        <f>#REF!</f>
        <v>#REF!</v>
      </c>
    </row>
    <row r="539" spans="1:6" x14ac:dyDescent="0.2">
      <c r="A539" s="195" t="s">
        <v>4142</v>
      </c>
      <c r="B539" t="s">
        <v>2950</v>
      </c>
      <c r="C539" t="s">
        <v>4103</v>
      </c>
      <c r="D539" t="b">
        <v>0</v>
      </c>
      <c r="E539" s="241" t="s">
        <v>188</v>
      </c>
      <c r="F539" s="245" t="e">
        <f>#REF!</f>
        <v>#REF!</v>
      </c>
    </row>
    <row r="540" spans="1:6" x14ac:dyDescent="0.2">
      <c r="A540" s="195" t="s">
        <v>4143</v>
      </c>
      <c r="B540" t="s">
        <v>1891</v>
      </c>
      <c r="C540" t="s">
        <v>4103</v>
      </c>
      <c r="D540" t="b">
        <v>0</v>
      </c>
      <c r="E540" s="241" t="s">
        <v>189</v>
      </c>
      <c r="F540" s="245" t="e">
        <f>#REF!</f>
        <v>#REF!</v>
      </c>
    </row>
    <row r="541" spans="1:6" x14ac:dyDescent="0.2">
      <c r="A541" s="195" t="s">
        <v>4144</v>
      </c>
      <c r="B541" t="s">
        <v>3977</v>
      </c>
      <c r="C541" t="s">
        <v>4103</v>
      </c>
      <c r="D541" t="b">
        <v>0</v>
      </c>
      <c r="E541" s="241" t="s">
        <v>190</v>
      </c>
      <c r="F541" s="245" t="e">
        <f>#REF!</f>
        <v>#REF!</v>
      </c>
    </row>
    <row r="542" spans="1:6" x14ac:dyDescent="0.2">
      <c r="A542" s="195" t="s">
        <v>4145</v>
      </c>
      <c r="B542" t="s">
        <v>3979</v>
      </c>
      <c r="C542" t="s">
        <v>4103</v>
      </c>
      <c r="D542" t="b">
        <v>0</v>
      </c>
      <c r="E542" s="241" t="s">
        <v>191</v>
      </c>
      <c r="F542" s="245" t="e">
        <f>#REF!</f>
        <v>#REF!</v>
      </c>
    </row>
    <row r="543" spans="1:6" x14ac:dyDescent="0.2">
      <c r="A543" s="195" t="s">
        <v>4146</v>
      </c>
      <c r="B543" t="s">
        <v>3981</v>
      </c>
      <c r="C543" t="s">
        <v>4103</v>
      </c>
      <c r="D543" t="b">
        <v>0</v>
      </c>
      <c r="E543" s="241" t="s">
        <v>192</v>
      </c>
      <c r="F543" s="245" t="e">
        <f>#REF!</f>
        <v>#REF!</v>
      </c>
    </row>
    <row r="544" spans="1:6" x14ac:dyDescent="0.2">
      <c r="A544" s="195" t="s">
        <v>4147</v>
      </c>
      <c r="B544" t="s">
        <v>2128</v>
      </c>
      <c r="C544" t="s">
        <v>4103</v>
      </c>
      <c r="D544" t="b">
        <v>0</v>
      </c>
      <c r="E544" s="241" t="s">
        <v>193</v>
      </c>
      <c r="F544" s="245" t="e">
        <f>#REF!</f>
        <v>#REF!</v>
      </c>
    </row>
    <row r="545" spans="1:6" x14ac:dyDescent="0.2">
      <c r="A545" s="195" t="s">
        <v>4148</v>
      </c>
      <c r="B545" t="s">
        <v>2130</v>
      </c>
      <c r="C545" t="s">
        <v>4103</v>
      </c>
      <c r="D545" t="b">
        <v>0</v>
      </c>
      <c r="E545" s="241" t="s">
        <v>194</v>
      </c>
      <c r="F545" s="245" t="e">
        <f>#REF!</f>
        <v>#REF!</v>
      </c>
    </row>
    <row r="546" spans="1:6" x14ac:dyDescent="0.2">
      <c r="A546" s="195" t="s">
        <v>4149</v>
      </c>
      <c r="B546" t="s">
        <v>2132</v>
      </c>
      <c r="C546" t="s">
        <v>4103</v>
      </c>
      <c r="D546" t="b">
        <v>0</v>
      </c>
      <c r="E546" s="241" t="s">
        <v>195</v>
      </c>
      <c r="F546" s="245" t="e">
        <f>#REF!</f>
        <v>#REF!</v>
      </c>
    </row>
    <row r="547" spans="1:6" x14ac:dyDescent="0.2">
      <c r="A547" s="195" t="s">
        <v>4150</v>
      </c>
      <c r="B547" t="s">
        <v>2134</v>
      </c>
      <c r="C547" t="s">
        <v>4103</v>
      </c>
      <c r="D547" t="b">
        <v>0</v>
      </c>
      <c r="E547" s="241" t="s">
        <v>196</v>
      </c>
      <c r="F547" s="245" t="e">
        <f>#REF!</f>
        <v>#REF!</v>
      </c>
    </row>
    <row r="548" spans="1:6" x14ac:dyDescent="0.2">
      <c r="A548" s="195" t="s">
        <v>4151</v>
      </c>
      <c r="B548" t="s">
        <v>2136</v>
      </c>
      <c r="C548" t="s">
        <v>4103</v>
      </c>
      <c r="D548" t="b">
        <v>0</v>
      </c>
      <c r="E548" s="241" t="s">
        <v>197</v>
      </c>
      <c r="F548" s="245" t="e">
        <f>#REF!</f>
        <v>#REF!</v>
      </c>
    </row>
    <row r="549" spans="1:6" x14ac:dyDescent="0.2">
      <c r="A549" s="195" t="s">
        <v>4152</v>
      </c>
      <c r="B549" t="s">
        <v>2138</v>
      </c>
      <c r="C549" t="s">
        <v>4103</v>
      </c>
      <c r="D549" t="b">
        <v>0</v>
      </c>
      <c r="E549" s="241" t="s">
        <v>198</v>
      </c>
      <c r="F549" s="245" t="e">
        <f>#REF!</f>
        <v>#REF!</v>
      </c>
    </row>
    <row r="550" spans="1:6" x14ac:dyDescent="0.2">
      <c r="A550" s="195" t="s">
        <v>4153</v>
      </c>
      <c r="B550" t="s">
        <v>2140</v>
      </c>
      <c r="C550" t="s">
        <v>4103</v>
      </c>
      <c r="D550" t="b">
        <v>0</v>
      </c>
      <c r="E550" s="241" t="s">
        <v>199</v>
      </c>
      <c r="F550" s="245" t="e">
        <f>#REF!</f>
        <v>#REF!</v>
      </c>
    </row>
    <row r="551" spans="1:6" x14ac:dyDescent="0.2">
      <c r="A551" s="195" t="s">
        <v>4154</v>
      </c>
      <c r="B551" t="s">
        <v>2142</v>
      </c>
      <c r="C551" t="s">
        <v>4103</v>
      </c>
      <c r="D551" t="b">
        <v>0</v>
      </c>
      <c r="E551" s="241" t="s">
        <v>200</v>
      </c>
      <c r="F551" s="245" t="e">
        <f>#REF!</f>
        <v>#REF!</v>
      </c>
    </row>
    <row r="552" spans="1:6" x14ac:dyDescent="0.2">
      <c r="A552" s="195" t="s">
        <v>4155</v>
      </c>
      <c r="B552" t="s">
        <v>2144</v>
      </c>
      <c r="C552" t="s">
        <v>4103</v>
      </c>
      <c r="D552" t="b">
        <v>0</v>
      </c>
      <c r="E552" s="241" t="s">
        <v>201</v>
      </c>
      <c r="F552" s="245" t="e">
        <f>#REF!</f>
        <v>#REF!</v>
      </c>
    </row>
    <row r="553" spans="1:6" x14ac:dyDescent="0.2">
      <c r="A553" s="195" t="s">
        <v>4156</v>
      </c>
      <c r="B553" t="s">
        <v>2146</v>
      </c>
      <c r="C553" t="s">
        <v>4103</v>
      </c>
      <c r="D553" t="b">
        <v>0</v>
      </c>
      <c r="E553" s="241" t="s">
        <v>202</v>
      </c>
      <c r="F553" s="245" t="e">
        <f>#REF!</f>
        <v>#REF!</v>
      </c>
    </row>
    <row r="554" spans="1:6" x14ac:dyDescent="0.2">
      <c r="A554" s="195" t="s">
        <v>4157</v>
      </c>
      <c r="B554" t="s">
        <v>2148</v>
      </c>
      <c r="C554" t="s">
        <v>4103</v>
      </c>
      <c r="D554" t="b">
        <v>0</v>
      </c>
      <c r="E554" s="241" t="s">
        <v>203</v>
      </c>
      <c r="F554" s="245" t="e">
        <f>#REF!</f>
        <v>#REF!</v>
      </c>
    </row>
    <row r="555" spans="1:6" x14ac:dyDescent="0.2">
      <c r="A555" s="195" t="s">
        <v>4158</v>
      </c>
      <c r="B555" t="s">
        <v>2150</v>
      </c>
      <c r="C555" t="s">
        <v>4103</v>
      </c>
      <c r="D555" t="b">
        <v>0</v>
      </c>
      <c r="E555" s="241" t="s">
        <v>204</v>
      </c>
      <c r="F555" s="245" t="e">
        <f>#REF!</f>
        <v>#REF!</v>
      </c>
    </row>
    <row r="556" spans="1:6" x14ac:dyDescent="0.2">
      <c r="A556" s="195" t="s">
        <v>4159</v>
      </c>
      <c r="B556" t="s">
        <v>2152</v>
      </c>
      <c r="C556" t="s">
        <v>4103</v>
      </c>
      <c r="D556" t="b">
        <v>0</v>
      </c>
      <c r="E556" s="241" t="s">
        <v>205</v>
      </c>
      <c r="F556" s="245" t="e">
        <f>#REF!</f>
        <v>#REF!</v>
      </c>
    </row>
    <row r="557" spans="1:6" x14ac:dyDescent="0.2">
      <c r="A557" s="195" t="s">
        <v>4160</v>
      </c>
      <c r="B557" t="s">
        <v>2154</v>
      </c>
      <c r="C557" t="s">
        <v>4103</v>
      </c>
      <c r="D557" t="b">
        <v>0</v>
      </c>
      <c r="E557" s="241" t="s">
        <v>206</v>
      </c>
      <c r="F557" s="245" t="e">
        <f>#REF!</f>
        <v>#REF!</v>
      </c>
    </row>
    <row r="558" spans="1:6" x14ac:dyDescent="0.2">
      <c r="A558" s="195" t="s">
        <v>4161</v>
      </c>
      <c r="B558" t="s">
        <v>1917</v>
      </c>
      <c r="C558" t="s">
        <v>4103</v>
      </c>
      <c r="D558" t="b">
        <v>0</v>
      </c>
      <c r="E558" s="241" t="s">
        <v>207</v>
      </c>
      <c r="F558" s="245" t="e">
        <f>#REF!</f>
        <v>#REF!</v>
      </c>
    </row>
    <row r="559" spans="1:6" x14ac:dyDescent="0.2">
      <c r="A559" s="195" t="s">
        <v>4162</v>
      </c>
      <c r="B559" t="s">
        <v>1919</v>
      </c>
      <c r="C559" t="s">
        <v>4103</v>
      </c>
      <c r="D559" t="b">
        <v>0</v>
      </c>
      <c r="E559" s="241" t="s">
        <v>208</v>
      </c>
      <c r="F559" s="245" t="e">
        <f>#REF!</f>
        <v>#REF!</v>
      </c>
    </row>
    <row r="560" spans="1:6" x14ac:dyDescent="0.2">
      <c r="A560" s="195" t="s">
        <v>4163</v>
      </c>
      <c r="B560" t="s">
        <v>1921</v>
      </c>
      <c r="C560" t="s">
        <v>4103</v>
      </c>
      <c r="D560" t="b">
        <v>0</v>
      </c>
      <c r="E560" s="241" t="s">
        <v>209</v>
      </c>
      <c r="F560" s="245" t="e">
        <f>#REF!</f>
        <v>#REF!</v>
      </c>
    </row>
    <row r="561" spans="1:6" x14ac:dyDescent="0.2">
      <c r="A561" s="195" t="s">
        <v>4164</v>
      </c>
      <c r="B561" t="s">
        <v>1923</v>
      </c>
      <c r="C561" t="s">
        <v>4103</v>
      </c>
      <c r="D561" t="b">
        <v>0</v>
      </c>
      <c r="E561" s="241" t="s">
        <v>210</v>
      </c>
      <c r="F561" s="245" t="e">
        <f>#REF!</f>
        <v>#REF!</v>
      </c>
    </row>
    <row r="562" spans="1:6" x14ac:dyDescent="0.2">
      <c r="A562" s="195" t="s">
        <v>4165</v>
      </c>
      <c r="B562" t="s">
        <v>1925</v>
      </c>
      <c r="C562" t="s">
        <v>4103</v>
      </c>
      <c r="D562" t="b">
        <v>0</v>
      </c>
      <c r="E562" s="241" t="s">
        <v>211</v>
      </c>
      <c r="F562" s="245" t="e">
        <f>#REF!</f>
        <v>#REF!</v>
      </c>
    </row>
    <row r="563" spans="1:6" x14ac:dyDescent="0.2">
      <c r="A563" s="195" t="s">
        <v>4166</v>
      </c>
      <c r="B563" t="s">
        <v>3177</v>
      </c>
      <c r="C563" t="s">
        <v>4103</v>
      </c>
      <c r="D563" t="b">
        <v>0</v>
      </c>
      <c r="E563" s="241" t="s">
        <v>212</v>
      </c>
      <c r="F563" s="245" t="e">
        <f>#REF!</f>
        <v>#REF!</v>
      </c>
    </row>
    <row r="564" spans="1:6" x14ac:dyDescent="0.2">
      <c r="A564" s="195" t="s">
        <v>4167</v>
      </c>
      <c r="B564" t="s">
        <v>3179</v>
      </c>
      <c r="C564" t="s">
        <v>4103</v>
      </c>
      <c r="D564" t="b">
        <v>0</v>
      </c>
      <c r="E564" s="241" t="s">
        <v>213</v>
      </c>
      <c r="F564" s="245" t="e">
        <f>#REF!</f>
        <v>#REF!</v>
      </c>
    </row>
    <row r="565" spans="1:6" x14ac:dyDescent="0.2">
      <c r="A565" s="195" t="s">
        <v>4168</v>
      </c>
      <c r="B565" t="s">
        <v>3181</v>
      </c>
      <c r="C565" t="s">
        <v>4103</v>
      </c>
      <c r="D565" t="b">
        <v>0</v>
      </c>
      <c r="E565" s="241" t="s">
        <v>214</v>
      </c>
      <c r="F565" s="245" t="e">
        <f>#REF!</f>
        <v>#REF!</v>
      </c>
    </row>
    <row r="566" spans="1:6" x14ac:dyDescent="0.2">
      <c r="A566" s="195" t="s">
        <v>4169</v>
      </c>
      <c r="B566" t="s">
        <v>1832</v>
      </c>
      <c r="C566" t="s">
        <v>4103</v>
      </c>
      <c r="D566" t="b">
        <v>0</v>
      </c>
      <c r="E566" s="241" t="s">
        <v>215</v>
      </c>
      <c r="F566" s="245" t="e">
        <f>#REF!</f>
        <v>#REF!</v>
      </c>
    </row>
    <row r="567" spans="1:6" x14ac:dyDescent="0.2">
      <c r="A567" s="195" t="s">
        <v>4170</v>
      </c>
      <c r="B567" t="s">
        <v>1834</v>
      </c>
      <c r="C567" t="s">
        <v>4103</v>
      </c>
      <c r="D567" t="b">
        <v>0</v>
      </c>
      <c r="E567" s="241" t="s">
        <v>216</v>
      </c>
      <c r="F567" s="245" t="e">
        <f>#REF!</f>
        <v>#REF!</v>
      </c>
    </row>
    <row r="568" spans="1:6" x14ac:dyDescent="0.2">
      <c r="A568" s="195" t="s">
        <v>3275</v>
      </c>
      <c r="B568" t="s">
        <v>1836</v>
      </c>
      <c r="C568" t="s">
        <v>4103</v>
      </c>
      <c r="D568" t="b">
        <v>0</v>
      </c>
      <c r="E568" s="241" t="s">
        <v>217</v>
      </c>
      <c r="F568" s="245" t="e">
        <f>#REF!</f>
        <v>#REF!</v>
      </c>
    </row>
    <row r="569" spans="1:6" x14ac:dyDescent="0.2">
      <c r="A569" s="195" t="s">
        <v>4387</v>
      </c>
      <c r="B569" t="s">
        <v>1838</v>
      </c>
      <c r="C569" t="s">
        <v>4103</v>
      </c>
      <c r="D569" t="b">
        <v>0</v>
      </c>
      <c r="E569" s="241" t="s">
        <v>218</v>
      </c>
      <c r="F569" s="245" t="e">
        <f>#REF!</f>
        <v>#REF!</v>
      </c>
    </row>
    <row r="570" spans="1:6" x14ac:dyDescent="0.2">
      <c r="A570" s="195" t="s">
        <v>3276</v>
      </c>
      <c r="B570" t="s">
        <v>1840</v>
      </c>
      <c r="C570" t="s">
        <v>4103</v>
      </c>
      <c r="D570" t="b">
        <v>0</v>
      </c>
      <c r="E570" s="241" t="s">
        <v>219</v>
      </c>
      <c r="F570" s="245" t="e">
        <f>#REF!</f>
        <v>#REF!</v>
      </c>
    </row>
    <row r="571" spans="1:6" x14ac:dyDescent="0.2">
      <c r="A571" s="195" t="s">
        <v>3277</v>
      </c>
      <c r="B571" t="s">
        <v>1842</v>
      </c>
      <c r="C571" t="s">
        <v>4103</v>
      </c>
      <c r="D571" t="b">
        <v>0</v>
      </c>
      <c r="E571" s="241" t="s">
        <v>220</v>
      </c>
      <c r="F571" s="245" t="e">
        <f>#REF!</f>
        <v>#REF!</v>
      </c>
    </row>
    <row r="572" spans="1:6" x14ac:dyDescent="0.2">
      <c r="A572" s="195" t="s">
        <v>3278</v>
      </c>
      <c r="B572" t="s">
        <v>4382</v>
      </c>
      <c r="C572" t="s">
        <v>4103</v>
      </c>
      <c r="D572" t="b">
        <v>1</v>
      </c>
      <c r="E572" s="241" t="s">
        <v>4388</v>
      </c>
      <c r="F572" s="245" t="e">
        <f>#REF!</f>
        <v>#REF!</v>
      </c>
    </row>
    <row r="573" spans="1:6" x14ac:dyDescent="0.2">
      <c r="A573" s="195" t="s">
        <v>3279</v>
      </c>
      <c r="B573" t="s">
        <v>4287</v>
      </c>
      <c r="C573" t="s">
        <v>4103</v>
      </c>
      <c r="D573" t="b">
        <v>0</v>
      </c>
      <c r="E573" s="241" t="s">
        <v>221</v>
      </c>
      <c r="F573" s="245" t="e">
        <f>#REF!</f>
        <v>#REF!</v>
      </c>
    </row>
    <row r="574" spans="1:6" x14ac:dyDescent="0.2">
      <c r="A574" s="195" t="s">
        <v>3280</v>
      </c>
      <c r="B574" t="s">
        <v>4289</v>
      </c>
      <c r="C574" t="s">
        <v>4103</v>
      </c>
      <c r="D574" t="b">
        <v>0</v>
      </c>
      <c r="E574" s="241" t="s">
        <v>222</v>
      </c>
      <c r="F574" s="245" t="e">
        <f>#REF!</f>
        <v>#REF!</v>
      </c>
    </row>
    <row r="575" spans="1:6" x14ac:dyDescent="0.2">
      <c r="A575" s="195" t="s">
        <v>3281</v>
      </c>
      <c r="B575" t="s">
        <v>1416</v>
      </c>
      <c r="C575" t="s">
        <v>4103</v>
      </c>
      <c r="D575" t="b">
        <v>0</v>
      </c>
      <c r="E575" s="241" t="s">
        <v>223</v>
      </c>
      <c r="F575" s="245" t="e">
        <f>#REF!</f>
        <v>#REF!</v>
      </c>
    </row>
    <row r="576" spans="1:6" x14ac:dyDescent="0.2">
      <c r="A576" s="195" t="s">
        <v>3282</v>
      </c>
      <c r="B576" t="s">
        <v>3547</v>
      </c>
      <c r="C576" t="s">
        <v>4103</v>
      </c>
      <c r="D576" t="b">
        <v>0</v>
      </c>
      <c r="E576" s="241" t="s">
        <v>224</v>
      </c>
      <c r="F576" s="245" t="e">
        <f>#REF!</f>
        <v>#REF!</v>
      </c>
    </row>
    <row r="577" spans="1:6" x14ac:dyDescent="0.2">
      <c r="A577" s="195" t="s">
        <v>3283</v>
      </c>
      <c r="B577" t="s">
        <v>3549</v>
      </c>
      <c r="C577" t="s">
        <v>4103</v>
      </c>
      <c r="D577" t="b">
        <v>0</v>
      </c>
      <c r="E577" s="241" t="s">
        <v>225</v>
      </c>
      <c r="F577" s="245" t="e">
        <f>#REF!</f>
        <v>#REF!</v>
      </c>
    </row>
    <row r="578" spans="1:6" x14ac:dyDescent="0.2">
      <c r="A578" s="195" t="s">
        <v>3284</v>
      </c>
      <c r="B578" t="s">
        <v>3551</v>
      </c>
      <c r="C578" t="s">
        <v>4103</v>
      </c>
      <c r="D578" t="b">
        <v>0</v>
      </c>
      <c r="E578" s="241" t="s">
        <v>226</v>
      </c>
      <c r="F578" s="245" t="e">
        <f>#REF!</f>
        <v>#REF!</v>
      </c>
    </row>
    <row r="579" spans="1:6" x14ac:dyDescent="0.2">
      <c r="A579" s="195" t="s">
        <v>3285</v>
      </c>
      <c r="B579" t="s">
        <v>3553</v>
      </c>
      <c r="C579" t="s">
        <v>4103</v>
      </c>
      <c r="D579" t="b">
        <v>0</v>
      </c>
      <c r="E579" s="241" t="s">
        <v>227</v>
      </c>
      <c r="F579" s="245" t="e">
        <f>#REF!</f>
        <v>#REF!</v>
      </c>
    </row>
    <row r="580" spans="1:6" x14ac:dyDescent="0.2">
      <c r="A580" s="195" t="s">
        <v>3286</v>
      </c>
      <c r="B580" t="s">
        <v>3555</v>
      </c>
      <c r="C580" t="s">
        <v>4103</v>
      </c>
      <c r="D580" t="b">
        <v>0</v>
      </c>
      <c r="E580" s="241" t="s">
        <v>228</v>
      </c>
      <c r="F580" s="245" t="e">
        <f>#REF!</f>
        <v>#REF!</v>
      </c>
    </row>
    <row r="581" spans="1:6" x14ac:dyDescent="0.2">
      <c r="A581" s="195" t="s">
        <v>3287</v>
      </c>
      <c r="B581" t="s">
        <v>3557</v>
      </c>
      <c r="C581" t="s">
        <v>4103</v>
      </c>
      <c r="D581" t="b">
        <v>0</v>
      </c>
      <c r="E581" s="241" t="s">
        <v>229</v>
      </c>
      <c r="F581" s="245" t="e">
        <f>#REF!</f>
        <v>#REF!</v>
      </c>
    </row>
    <row r="582" spans="1:6" x14ac:dyDescent="0.2">
      <c r="A582" s="195" t="s">
        <v>3288</v>
      </c>
      <c r="B582" t="s">
        <v>3559</v>
      </c>
      <c r="C582" t="s">
        <v>4103</v>
      </c>
      <c r="D582" t="b">
        <v>0</v>
      </c>
      <c r="E582" s="241" t="s">
        <v>230</v>
      </c>
      <c r="F582" s="245" t="e">
        <f>#REF!</f>
        <v>#REF!</v>
      </c>
    </row>
    <row r="583" spans="1:6" x14ac:dyDescent="0.2">
      <c r="A583" s="195" t="s">
        <v>3289</v>
      </c>
      <c r="B583" t="s">
        <v>3561</v>
      </c>
      <c r="C583" t="s">
        <v>4103</v>
      </c>
      <c r="D583" t="b">
        <v>0</v>
      </c>
      <c r="E583" s="241" t="s">
        <v>231</v>
      </c>
      <c r="F583" s="245" t="e">
        <f>#REF!</f>
        <v>#REF!</v>
      </c>
    </row>
    <row r="584" spans="1:6" x14ac:dyDescent="0.2">
      <c r="A584" s="195" t="s">
        <v>3290</v>
      </c>
      <c r="B584" t="s">
        <v>3563</v>
      </c>
      <c r="C584" t="s">
        <v>4103</v>
      </c>
      <c r="D584" t="b">
        <v>0</v>
      </c>
      <c r="E584" s="241" t="s">
        <v>232</v>
      </c>
      <c r="F584" s="245" t="e">
        <f>#REF!</f>
        <v>#REF!</v>
      </c>
    </row>
    <row r="585" spans="1:6" x14ac:dyDescent="0.2">
      <c r="A585" s="195" t="s">
        <v>3291</v>
      </c>
      <c r="B585" t="s">
        <v>3565</v>
      </c>
      <c r="C585" t="s">
        <v>4103</v>
      </c>
      <c r="D585" t="b">
        <v>0</v>
      </c>
      <c r="E585" s="241" t="s">
        <v>233</v>
      </c>
      <c r="F585" s="245" t="e">
        <f>#REF!</f>
        <v>#REF!</v>
      </c>
    </row>
    <row r="586" spans="1:6" x14ac:dyDescent="0.2">
      <c r="A586" s="195" t="s">
        <v>3292</v>
      </c>
      <c r="B586" t="s">
        <v>3567</v>
      </c>
      <c r="C586" t="s">
        <v>4103</v>
      </c>
      <c r="D586" t="b">
        <v>0</v>
      </c>
      <c r="E586" s="241" t="s">
        <v>234</v>
      </c>
      <c r="F586" s="245" t="e">
        <f>#REF!</f>
        <v>#REF!</v>
      </c>
    </row>
    <row r="587" spans="1:6" x14ac:dyDescent="0.2">
      <c r="A587" s="195" t="s">
        <v>3293</v>
      </c>
      <c r="B587" t="s">
        <v>3569</v>
      </c>
      <c r="C587" t="s">
        <v>4103</v>
      </c>
      <c r="D587" t="b">
        <v>0</v>
      </c>
      <c r="E587" s="241" t="s">
        <v>235</v>
      </c>
      <c r="F587" s="245" t="e">
        <f>#REF!</f>
        <v>#REF!</v>
      </c>
    </row>
    <row r="588" spans="1:6" x14ac:dyDescent="0.2">
      <c r="A588" s="195" t="s">
        <v>3294</v>
      </c>
      <c r="B588" t="s">
        <v>3571</v>
      </c>
      <c r="C588" t="s">
        <v>4103</v>
      </c>
      <c r="D588" t="b">
        <v>0</v>
      </c>
      <c r="E588" s="241" t="s">
        <v>236</v>
      </c>
      <c r="F588" s="245" t="e">
        <f>#REF!</f>
        <v>#REF!</v>
      </c>
    </row>
    <row r="589" spans="1:6" x14ac:dyDescent="0.2">
      <c r="A589" s="195" t="s">
        <v>3295</v>
      </c>
      <c r="B589" t="s">
        <v>3573</v>
      </c>
      <c r="C589" t="s">
        <v>4103</v>
      </c>
      <c r="D589" t="b">
        <v>0</v>
      </c>
      <c r="E589" s="241" t="s">
        <v>237</v>
      </c>
      <c r="F589" s="245" t="e">
        <f>#REF!</f>
        <v>#REF!</v>
      </c>
    </row>
    <row r="590" spans="1:6" x14ac:dyDescent="0.2">
      <c r="A590" s="195" t="s">
        <v>3296</v>
      </c>
      <c r="B590" t="s">
        <v>3575</v>
      </c>
      <c r="C590" t="s">
        <v>4103</v>
      </c>
      <c r="D590" t="b">
        <v>0</v>
      </c>
      <c r="E590" s="241" t="s">
        <v>238</v>
      </c>
      <c r="F590" s="245" t="e">
        <f>#REF!</f>
        <v>#REF!</v>
      </c>
    </row>
    <row r="591" spans="1:6" x14ac:dyDescent="0.2">
      <c r="A591" s="195" t="s">
        <v>3297</v>
      </c>
      <c r="B591" t="s">
        <v>3577</v>
      </c>
      <c r="C591" t="s">
        <v>4103</v>
      </c>
      <c r="D591" t="b">
        <v>0</v>
      </c>
      <c r="E591" s="241" t="s">
        <v>239</v>
      </c>
      <c r="F591" s="245" t="e">
        <f>#REF!</f>
        <v>#REF!</v>
      </c>
    </row>
    <row r="592" spans="1:6" x14ac:dyDescent="0.2">
      <c r="A592" s="195" t="s">
        <v>3298</v>
      </c>
      <c r="B592" t="s">
        <v>3579</v>
      </c>
      <c r="C592" t="s">
        <v>4103</v>
      </c>
      <c r="D592" t="b">
        <v>0</v>
      </c>
      <c r="E592" s="241" t="s">
        <v>240</v>
      </c>
      <c r="F592" s="245" t="e">
        <f>#REF!</f>
        <v>#REF!</v>
      </c>
    </row>
    <row r="593" spans="1:6" x14ac:dyDescent="0.2">
      <c r="A593" s="195" t="s">
        <v>3299</v>
      </c>
      <c r="B593" t="s">
        <v>3581</v>
      </c>
      <c r="C593" t="s">
        <v>4103</v>
      </c>
      <c r="D593" t="b">
        <v>0</v>
      </c>
      <c r="E593" s="241" t="s">
        <v>241</v>
      </c>
      <c r="F593" s="245" t="e">
        <f>#REF!</f>
        <v>#REF!</v>
      </c>
    </row>
    <row r="594" spans="1:6" x14ac:dyDescent="0.2">
      <c r="A594" s="195" t="s">
        <v>3300</v>
      </c>
      <c r="B594" t="s">
        <v>2810</v>
      </c>
      <c r="C594" t="s">
        <v>4103</v>
      </c>
      <c r="D594" t="b">
        <v>0</v>
      </c>
      <c r="E594" s="241" t="s">
        <v>242</v>
      </c>
      <c r="F594" s="245" t="e">
        <f>#REF!</f>
        <v>#REF!</v>
      </c>
    </row>
    <row r="595" spans="1:6" x14ac:dyDescent="0.2">
      <c r="A595" s="195" t="s">
        <v>1946</v>
      </c>
      <c r="B595" t="s">
        <v>2812</v>
      </c>
      <c r="C595" t="s">
        <v>4103</v>
      </c>
      <c r="D595" t="b">
        <v>0</v>
      </c>
      <c r="E595" s="241" t="s">
        <v>243</v>
      </c>
      <c r="F595" s="245" t="e">
        <f>#REF!</f>
        <v>#REF!</v>
      </c>
    </row>
    <row r="596" spans="1:6" x14ac:dyDescent="0.2">
      <c r="A596" s="195" t="s">
        <v>1947</v>
      </c>
      <c r="B596" t="s">
        <v>1867</v>
      </c>
      <c r="C596" t="s">
        <v>4103</v>
      </c>
      <c r="D596" t="b">
        <v>0</v>
      </c>
      <c r="E596" s="241" t="s">
        <v>244</v>
      </c>
      <c r="F596" s="245" t="e">
        <f>#REF!</f>
        <v>#REF!</v>
      </c>
    </row>
    <row r="597" spans="1:6" x14ac:dyDescent="0.2">
      <c r="A597" s="195" t="s">
        <v>1948</v>
      </c>
      <c r="B597" t="s">
        <v>1869</v>
      </c>
      <c r="C597" t="s">
        <v>4103</v>
      </c>
      <c r="D597" t="b">
        <v>0</v>
      </c>
      <c r="E597" s="241" t="s">
        <v>245</v>
      </c>
      <c r="F597" s="245" t="e">
        <f>#REF!</f>
        <v>#REF!</v>
      </c>
    </row>
    <row r="598" spans="1:6" x14ac:dyDescent="0.2">
      <c r="A598" s="195" t="s">
        <v>1949</v>
      </c>
      <c r="B598" t="s">
        <v>1871</v>
      </c>
      <c r="C598" t="s">
        <v>4103</v>
      </c>
      <c r="D598" t="b">
        <v>0</v>
      </c>
      <c r="E598" s="241" t="s">
        <v>246</v>
      </c>
      <c r="F598" s="245" t="e">
        <f>#REF!</f>
        <v>#REF!</v>
      </c>
    </row>
    <row r="599" spans="1:6" x14ac:dyDescent="0.2">
      <c r="A599" s="195" t="s">
        <v>1950</v>
      </c>
      <c r="B599" t="s">
        <v>3141</v>
      </c>
      <c r="C599" t="s">
        <v>4103</v>
      </c>
      <c r="D599" t="b">
        <v>0</v>
      </c>
      <c r="E599" s="241" t="s">
        <v>247</v>
      </c>
      <c r="F599" s="245" t="e">
        <f>#REF!</f>
        <v>#REF!</v>
      </c>
    </row>
    <row r="600" spans="1:6" x14ac:dyDescent="0.2">
      <c r="A600" s="195" t="s">
        <v>1951</v>
      </c>
      <c r="B600" t="s">
        <v>4125</v>
      </c>
      <c r="C600" t="s">
        <v>4103</v>
      </c>
      <c r="D600" t="b">
        <v>0</v>
      </c>
      <c r="E600" s="241" t="s">
        <v>248</v>
      </c>
      <c r="F600" s="245" t="e">
        <f>#REF!</f>
        <v>#REF!</v>
      </c>
    </row>
    <row r="601" spans="1:6" x14ac:dyDescent="0.2">
      <c r="A601" s="195" t="s">
        <v>1952</v>
      </c>
      <c r="B601" t="s">
        <v>4127</v>
      </c>
      <c r="C601" t="s">
        <v>4103</v>
      </c>
      <c r="D601" t="b">
        <v>0</v>
      </c>
      <c r="E601" s="241" t="s">
        <v>249</v>
      </c>
      <c r="F601" s="245" t="e">
        <f>#REF!</f>
        <v>#REF!</v>
      </c>
    </row>
    <row r="602" spans="1:6" x14ac:dyDescent="0.2">
      <c r="A602" s="195" t="s">
        <v>4389</v>
      </c>
      <c r="B602" t="s">
        <v>4129</v>
      </c>
      <c r="C602" t="s">
        <v>4103</v>
      </c>
      <c r="D602" t="b">
        <v>0</v>
      </c>
      <c r="E602" s="241" t="s">
        <v>250</v>
      </c>
      <c r="F602" s="245" t="e">
        <f>#REF!</f>
        <v>#REF!</v>
      </c>
    </row>
    <row r="603" spans="1:6" x14ac:dyDescent="0.2">
      <c r="A603" s="195" t="s">
        <v>1953</v>
      </c>
      <c r="B603" t="s">
        <v>4131</v>
      </c>
      <c r="C603" t="s">
        <v>4103</v>
      </c>
      <c r="D603" t="b">
        <v>0</v>
      </c>
      <c r="E603" s="241" t="s">
        <v>251</v>
      </c>
      <c r="F603" s="245" t="e">
        <f>#REF!</f>
        <v>#REF!</v>
      </c>
    </row>
    <row r="604" spans="1:6" x14ac:dyDescent="0.2">
      <c r="A604" s="195" t="s">
        <v>1954</v>
      </c>
      <c r="B604" t="s">
        <v>4133</v>
      </c>
      <c r="C604" t="s">
        <v>4103</v>
      </c>
      <c r="D604" t="b">
        <v>0</v>
      </c>
      <c r="E604" s="241" t="s">
        <v>4390</v>
      </c>
      <c r="F604" s="245" t="e">
        <f>#REF!</f>
        <v>#REF!</v>
      </c>
    </row>
    <row r="605" spans="1:6" x14ac:dyDescent="0.2">
      <c r="A605" s="195" t="s">
        <v>1955</v>
      </c>
      <c r="B605" t="s">
        <v>4386</v>
      </c>
      <c r="C605" t="s">
        <v>4103</v>
      </c>
      <c r="D605" t="b">
        <v>1</v>
      </c>
      <c r="E605" s="241" t="s">
        <v>4391</v>
      </c>
      <c r="F605" s="245" t="e">
        <f>#REF!</f>
        <v>#REF!</v>
      </c>
    </row>
    <row r="606" spans="1:6" x14ac:dyDescent="0.2">
      <c r="A606" s="195" t="s">
        <v>1956</v>
      </c>
      <c r="B606" t="s">
        <v>2950</v>
      </c>
      <c r="C606" t="s">
        <v>2181</v>
      </c>
      <c r="D606" t="b">
        <v>0</v>
      </c>
      <c r="E606" s="241" t="s">
        <v>252</v>
      </c>
      <c r="F606" s="245">
        <f>'prospetto 4.1'!$I$11</f>
        <v>0</v>
      </c>
    </row>
    <row r="607" spans="1:6" x14ac:dyDescent="0.2">
      <c r="A607" s="195" t="s">
        <v>1957</v>
      </c>
      <c r="B607" t="s">
        <v>2952</v>
      </c>
      <c r="C607" t="s">
        <v>2181</v>
      </c>
      <c r="D607" t="b">
        <v>0</v>
      </c>
      <c r="E607" s="241" t="s">
        <v>253</v>
      </c>
      <c r="F607" s="245">
        <f>'prospetto 4.1'!$I$12</f>
        <v>0</v>
      </c>
    </row>
    <row r="608" spans="1:6" x14ac:dyDescent="0.2">
      <c r="A608" s="195" t="s">
        <v>1958</v>
      </c>
      <c r="B608" t="s">
        <v>2954</v>
      </c>
      <c r="C608" t="s">
        <v>2181</v>
      </c>
      <c r="D608" t="b">
        <v>0</v>
      </c>
      <c r="E608" s="241" t="s">
        <v>254</v>
      </c>
      <c r="F608" s="245">
        <f>'prospetto 4.1'!$I$13</f>
        <v>0</v>
      </c>
    </row>
    <row r="609" spans="1:6" x14ac:dyDescent="0.2">
      <c r="A609" s="195" t="s">
        <v>1959</v>
      </c>
      <c r="B609" t="s">
        <v>2956</v>
      </c>
      <c r="C609" t="s">
        <v>2181</v>
      </c>
      <c r="D609" t="b">
        <v>0</v>
      </c>
      <c r="E609" s="241" t="s">
        <v>255</v>
      </c>
      <c r="F609" s="245">
        <f>'prospetto 4.1'!$I$14</f>
        <v>0</v>
      </c>
    </row>
    <row r="610" spans="1:6" x14ac:dyDescent="0.2">
      <c r="A610" s="195" t="s">
        <v>1960</v>
      </c>
      <c r="B610" t="s">
        <v>2958</v>
      </c>
      <c r="C610" t="s">
        <v>2181</v>
      </c>
      <c r="D610" t="b">
        <v>0</v>
      </c>
      <c r="E610" s="241" t="s">
        <v>256</v>
      </c>
      <c r="F610" s="245">
        <f>'prospetto 4.1'!$I$15</f>
        <v>0</v>
      </c>
    </row>
    <row r="611" spans="1:6" x14ac:dyDescent="0.2">
      <c r="A611" s="195" t="s">
        <v>1961</v>
      </c>
      <c r="B611" t="s">
        <v>2960</v>
      </c>
      <c r="C611" t="s">
        <v>2181</v>
      </c>
      <c r="D611" t="b">
        <v>0</v>
      </c>
      <c r="E611" s="241" t="s">
        <v>257</v>
      </c>
      <c r="F611" s="245">
        <f>'prospetto 4.1'!$I$16</f>
        <v>0</v>
      </c>
    </row>
    <row r="612" spans="1:6" x14ac:dyDescent="0.2">
      <c r="A612" s="195" t="s">
        <v>1962</v>
      </c>
      <c r="B612" t="s">
        <v>3074</v>
      </c>
      <c r="C612" t="s">
        <v>2181</v>
      </c>
      <c r="D612" t="b">
        <v>0</v>
      </c>
      <c r="E612" s="241" t="s">
        <v>258</v>
      </c>
      <c r="F612" s="245">
        <f>'prospetto 4.1'!$I$17</f>
        <v>0</v>
      </c>
    </row>
    <row r="613" spans="1:6" x14ac:dyDescent="0.2">
      <c r="A613" s="195" t="s">
        <v>1963</v>
      </c>
      <c r="B613" t="s">
        <v>3076</v>
      </c>
      <c r="C613" t="s">
        <v>2181</v>
      </c>
      <c r="D613" t="b">
        <v>1</v>
      </c>
      <c r="E613" s="241" t="s">
        <v>259</v>
      </c>
      <c r="F613" s="245">
        <f>'prospetto 4.1'!$I$18</f>
        <v>0</v>
      </c>
    </row>
    <row r="614" spans="1:6" x14ac:dyDescent="0.2">
      <c r="A614" s="195" t="s">
        <v>1964</v>
      </c>
      <c r="B614" t="s">
        <v>1738</v>
      </c>
      <c r="C614" t="s">
        <v>2181</v>
      </c>
      <c r="D614" t="b">
        <v>0</v>
      </c>
      <c r="E614" s="241" t="s">
        <v>260</v>
      </c>
      <c r="F614" s="245">
        <f>'prospetto 4.1'!$I$20</f>
        <v>0</v>
      </c>
    </row>
    <row r="615" spans="1:6" x14ac:dyDescent="0.2">
      <c r="A615" s="195" t="s">
        <v>1965</v>
      </c>
      <c r="B615" t="s">
        <v>1740</v>
      </c>
      <c r="C615" t="s">
        <v>2181</v>
      </c>
      <c r="D615" t="b">
        <v>0</v>
      </c>
      <c r="E615" s="241" t="s">
        <v>261</v>
      </c>
      <c r="F615" s="245">
        <f>'prospetto 4.1'!$I$21</f>
        <v>0</v>
      </c>
    </row>
    <row r="616" spans="1:6" x14ac:dyDescent="0.2">
      <c r="A616" s="195" t="s">
        <v>1966</v>
      </c>
      <c r="B616" t="s">
        <v>1742</v>
      </c>
      <c r="C616" t="s">
        <v>2181</v>
      </c>
      <c r="D616" t="b">
        <v>0</v>
      </c>
      <c r="E616" s="241" t="s">
        <v>262</v>
      </c>
      <c r="F616" s="245">
        <f>'prospetto 4.1'!$I$22</f>
        <v>0</v>
      </c>
    </row>
    <row r="617" spans="1:6" x14ac:dyDescent="0.2">
      <c r="A617" s="195" t="s">
        <v>1967</v>
      </c>
      <c r="B617" t="s">
        <v>1744</v>
      </c>
      <c r="C617" t="s">
        <v>2181</v>
      </c>
      <c r="D617" t="b">
        <v>1</v>
      </c>
      <c r="E617" s="241" t="s">
        <v>263</v>
      </c>
      <c r="F617" s="245">
        <f>'prospetto 4.1'!$I$23</f>
        <v>0</v>
      </c>
    </row>
    <row r="618" spans="1:6" x14ac:dyDescent="0.2">
      <c r="A618" s="195" t="s">
        <v>1968</v>
      </c>
      <c r="B618" t="s">
        <v>3249</v>
      </c>
      <c r="C618" t="s">
        <v>2181</v>
      </c>
      <c r="D618" t="b">
        <v>0</v>
      </c>
      <c r="E618" s="241" t="s">
        <v>264</v>
      </c>
      <c r="F618" s="245">
        <f>'prospetto 4.1'!$I$25</f>
        <v>0</v>
      </c>
    </row>
    <row r="619" spans="1:6" x14ac:dyDescent="0.2">
      <c r="A619" s="195" t="s">
        <v>1969</v>
      </c>
      <c r="B619" t="s">
        <v>3251</v>
      </c>
      <c r="C619" t="s">
        <v>2181</v>
      </c>
      <c r="D619" t="b">
        <v>0</v>
      </c>
      <c r="E619" s="241" t="s">
        <v>265</v>
      </c>
      <c r="F619" s="245">
        <f>'prospetto 4.1'!$I$26</f>
        <v>0</v>
      </c>
    </row>
    <row r="620" spans="1:6" x14ac:dyDescent="0.2">
      <c r="A620" s="195" t="s">
        <v>1970</v>
      </c>
      <c r="B620" t="s">
        <v>3255</v>
      </c>
      <c r="C620" t="s">
        <v>2181</v>
      </c>
      <c r="D620" t="b">
        <v>0</v>
      </c>
      <c r="E620" s="241" t="s">
        <v>266</v>
      </c>
      <c r="F620" s="245">
        <f>'prospetto 4.1'!$I$28</f>
        <v>0</v>
      </c>
    </row>
    <row r="621" spans="1:6" x14ac:dyDescent="0.2">
      <c r="A621" s="195" t="s">
        <v>1971</v>
      </c>
      <c r="B621" t="s">
        <v>3565</v>
      </c>
      <c r="C621" t="s">
        <v>2181</v>
      </c>
      <c r="D621" t="b">
        <v>0</v>
      </c>
      <c r="E621" s="241" t="s">
        <v>267</v>
      </c>
      <c r="F621" s="245">
        <f>'prospetto 4.1'!$F$33</f>
        <v>0</v>
      </c>
    </row>
    <row r="622" spans="1:6" x14ac:dyDescent="0.2">
      <c r="A622" s="195" t="s">
        <v>1972</v>
      </c>
      <c r="B622" t="s">
        <v>2950</v>
      </c>
      <c r="C622" t="s">
        <v>2200</v>
      </c>
      <c r="D622" t="b">
        <v>0</v>
      </c>
      <c r="E622" s="241" t="s">
        <v>268</v>
      </c>
      <c r="F622" s="245">
        <f>'prospetto 4.2'!$I$11</f>
        <v>0</v>
      </c>
    </row>
    <row r="623" spans="1:6" x14ac:dyDescent="0.2">
      <c r="A623" s="195" t="s">
        <v>1973</v>
      </c>
      <c r="B623" t="s">
        <v>2952</v>
      </c>
      <c r="C623" t="s">
        <v>2200</v>
      </c>
      <c r="D623" t="b">
        <v>0</v>
      </c>
      <c r="E623" s="241" t="s">
        <v>269</v>
      </c>
      <c r="F623" s="245">
        <f>'prospetto 4.2'!$I$12</f>
        <v>0</v>
      </c>
    </row>
    <row r="624" spans="1:6" x14ac:dyDescent="0.2">
      <c r="A624" s="195" t="s">
        <v>1974</v>
      </c>
      <c r="B624" t="s">
        <v>2954</v>
      </c>
      <c r="C624" t="s">
        <v>2200</v>
      </c>
      <c r="D624" t="b">
        <v>0</v>
      </c>
      <c r="E624" s="241" t="s">
        <v>270</v>
      </c>
      <c r="F624" s="245">
        <f>'prospetto 4.2'!$I$13</f>
        <v>0</v>
      </c>
    </row>
    <row r="625" spans="1:6" x14ac:dyDescent="0.2">
      <c r="A625" s="195" t="s">
        <v>1975</v>
      </c>
      <c r="B625" t="s">
        <v>2958</v>
      </c>
      <c r="C625" t="s">
        <v>2200</v>
      </c>
      <c r="D625" t="b">
        <v>0</v>
      </c>
      <c r="E625" s="241" t="s">
        <v>271</v>
      </c>
      <c r="F625" s="245">
        <f>'prospetto 4.2'!$I$15</f>
        <v>0</v>
      </c>
    </row>
    <row r="626" spans="1:6" x14ac:dyDescent="0.2">
      <c r="A626" s="195" t="s">
        <v>1976</v>
      </c>
      <c r="B626" t="s">
        <v>2960</v>
      </c>
      <c r="C626" t="s">
        <v>2200</v>
      </c>
      <c r="D626" t="b">
        <v>0</v>
      </c>
      <c r="E626" s="241" t="s">
        <v>272</v>
      </c>
      <c r="F626" s="245">
        <f>'prospetto 4.2'!$I$16</f>
        <v>0</v>
      </c>
    </row>
    <row r="627" spans="1:6" x14ac:dyDescent="0.2">
      <c r="A627" s="195" t="s">
        <v>1977</v>
      </c>
      <c r="B627" t="s">
        <v>3074</v>
      </c>
      <c r="C627" t="s">
        <v>2200</v>
      </c>
      <c r="D627" t="b">
        <v>0</v>
      </c>
      <c r="E627" s="241" t="s">
        <v>273</v>
      </c>
      <c r="F627" s="245">
        <f>'prospetto 4.2'!$I$17</f>
        <v>0</v>
      </c>
    </row>
    <row r="628" spans="1:6" x14ac:dyDescent="0.2">
      <c r="A628" s="195" t="s">
        <v>1978</v>
      </c>
      <c r="B628" t="s">
        <v>3076</v>
      </c>
      <c r="C628" t="s">
        <v>2200</v>
      </c>
      <c r="D628" t="b">
        <v>0</v>
      </c>
      <c r="E628" s="241" t="s">
        <v>274</v>
      </c>
      <c r="F628" s="245">
        <f>'prospetto 4.2'!$I$18</f>
        <v>0</v>
      </c>
    </row>
    <row r="629" spans="1:6" x14ac:dyDescent="0.2">
      <c r="A629" s="195" t="s">
        <v>1979</v>
      </c>
      <c r="B629" t="s">
        <v>3078</v>
      </c>
      <c r="C629" t="s">
        <v>2200</v>
      </c>
      <c r="D629" t="b">
        <v>0</v>
      </c>
      <c r="E629" s="241" t="s">
        <v>275</v>
      </c>
      <c r="F629" s="245">
        <f>'prospetto 4.2'!$I$19</f>
        <v>0</v>
      </c>
    </row>
    <row r="630" spans="1:6" x14ac:dyDescent="0.2">
      <c r="A630" s="195" t="s">
        <v>3209</v>
      </c>
      <c r="B630" t="s">
        <v>1738</v>
      </c>
      <c r="C630" t="s">
        <v>2200</v>
      </c>
      <c r="D630" t="b">
        <v>0</v>
      </c>
      <c r="E630" s="241" t="s">
        <v>276</v>
      </c>
      <c r="F630" s="245">
        <f>'prospetto 4.2'!$I$20</f>
        <v>0</v>
      </c>
    </row>
    <row r="631" spans="1:6" x14ac:dyDescent="0.2">
      <c r="A631" s="195" t="s">
        <v>3210</v>
      </c>
      <c r="B631" t="s">
        <v>1740</v>
      </c>
      <c r="C631" t="s">
        <v>2200</v>
      </c>
      <c r="D631" t="b">
        <v>0</v>
      </c>
      <c r="E631" s="241" t="s">
        <v>277</v>
      </c>
      <c r="F631" s="245">
        <f>'prospetto 4.2'!$I$21</f>
        <v>0</v>
      </c>
    </row>
    <row r="632" spans="1:6" x14ac:dyDescent="0.2">
      <c r="A632" s="195" t="s">
        <v>3211</v>
      </c>
      <c r="B632" t="s">
        <v>1742</v>
      </c>
      <c r="C632" t="s">
        <v>2200</v>
      </c>
      <c r="D632" t="b">
        <v>1</v>
      </c>
      <c r="E632" s="241" t="s">
        <v>278</v>
      </c>
      <c r="F632" s="245">
        <f>'prospetto 4.2'!$I$22</f>
        <v>0</v>
      </c>
    </row>
    <row r="633" spans="1:6" x14ac:dyDescent="0.2">
      <c r="A633" s="195" t="s">
        <v>3212</v>
      </c>
      <c r="B633" t="s">
        <v>1746</v>
      </c>
      <c r="C633" t="s">
        <v>2200</v>
      </c>
      <c r="D633" t="b">
        <v>0</v>
      </c>
      <c r="E633" s="241" t="s">
        <v>279</v>
      </c>
      <c r="F633" s="245">
        <f>'prospetto 4.2'!$I$24</f>
        <v>0</v>
      </c>
    </row>
    <row r="634" spans="1:6" x14ac:dyDescent="0.2">
      <c r="A634" s="195" t="s">
        <v>3213</v>
      </c>
      <c r="B634" t="s">
        <v>3249</v>
      </c>
      <c r="C634" t="s">
        <v>2200</v>
      </c>
      <c r="D634" t="b">
        <v>0</v>
      </c>
      <c r="E634" s="241" t="s">
        <v>280</v>
      </c>
      <c r="F634" s="245">
        <f>'prospetto 4.2'!$I$25</f>
        <v>0</v>
      </c>
    </row>
    <row r="635" spans="1:6" x14ac:dyDescent="0.2">
      <c r="A635" s="195" t="s">
        <v>3214</v>
      </c>
      <c r="B635" t="s">
        <v>3251</v>
      </c>
      <c r="C635" t="s">
        <v>2200</v>
      </c>
      <c r="D635" t="b">
        <v>1</v>
      </c>
      <c r="E635" s="241" t="s">
        <v>281</v>
      </c>
      <c r="F635" s="245">
        <f>'prospetto 4.2'!$I$26</f>
        <v>0</v>
      </c>
    </row>
    <row r="636" spans="1:6" x14ac:dyDescent="0.2">
      <c r="A636" s="195" t="s">
        <v>3215</v>
      </c>
      <c r="B636" t="s">
        <v>3255</v>
      </c>
      <c r="C636" t="s">
        <v>2200</v>
      </c>
      <c r="D636" t="b">
        <v>0</v>
      </c>
      <c r="E636" s="241" t="s">
        <v>282</v>
      </c>
      <c r="F636" s="245">
        <f>'prospetto 4.2'!$I$28</f>
        <v>0</v>
      </c>
    </row>
    <row r="637" spans="1:6" x14ac:dyDescent="0.2">
      <c r="A637" s="195" t="s">
        <v>3216</v>
      </c>
      <c r="B637" t="s">
        <v>3257</v>
      </c>
      <c r="C637" t="s">
        <v>2200</v>
      </c>
      <c r="D637" t="b">
        <v>0</v>
      </c>
      <c r="E637" s="241" t="s">
        <v>283</v>
      </c>
      <c r="F637" s="245">
        <f>'prospetto 4.2'!$I$29</f>
        <v>0</v>
      </c>
    </row>
    <row r="638" spans="1:6" x14ac:dyDescent="0.2">
      <c r="A638" s="195" t="s">
        <v>3217</v>
      </c>
      <c r="B638" t="s">
        <v>3261</v>
      </c>
      <c r="C638" t="s">
        <v>2200</v>
      </c>
      <c r="D638" t="b">
        <v>0</v>
      </c>
      <c r="E638" s="241" t="s">
        <v>284</v>
      </c>
      <c r="F638" s="245">
        <f>'prospetto 4.2'!$I$31</f>
        <v>0</v>
      </c>
    </row>
    <row r="639" spans="1:6" x14ac:dyDescent="0.2">
      <c r="A639" s="195" t="s">
        <v>3218</v>
      </c>
      <c r="B639" t="s">
        <v>3567</v>
      </c>
      <c r="C639" t="s">
        <v>2200</v>
      </c>
      <c r="D639" t="b">
        <v>0</v>
      </c>
      <c r="E639" s="241" t="s">
        <v>285</v>
      </c>
      <c r="F639" s="245">
        <f>'prospetto 4.2'!$F$34</f>
        <v>0</v>
      </c>
    </row>
    <row r="640" spans="1:6" x14ac:dyDescent="0.2">
      <c r="A640" s="195" t="s">
        <v>3219</v>
      </c>
      <c r="B640" t="s">
        <v>3573</v>
      </c>
      <c r="C640" t="s">
        <v>2200</v>
      </c>
      <c r="D640" t="b">
        <v>0</v>
      </c>
      <c r="E640" s="241" t="s">
        <v>286</v>
      </c>
      <c r="F640" s="245">
        <f>'prospetto 4.2'!$F$37</f>
        <v>0</v>
      </c>
    </row>
    <row r="641" spans="1:6" x14ac:dyDescent="0.2">
      <c r="A641" s="195" t="s">
        <v>3220</v>
      </c>
      <c r="B641" t="s">
        <v>3577</v>
      </c>
      <c r="C641" t="s">
        <v>2200</v>
      </c>
      <c r="D641" t="b">
        <v>0</v>
      </c>
      <c r="E641" s="241" t="s">
        <v>287</v>
      </c>
      <c r="F641" s="245">
        <f>'prospetto 4.2'!$F$39</f>
        <v>0</v>
      </c>
    </row>
    <row r="642" spans="1:6" x14ac:dyDescent="0.2">
      <c r="A642" s="195" t="s">
        <v>3221</v>
      </c>
      <c r="B642" t="s">
        <v>3581</v>
      </c>
      <c r="C642" t="s">
        <v>2200</v>
      </c>
      <c r="D642" t="b">
        <v>0</v>
      </c>
      <c r="E642" s="241" t="s">
        <v>288</v>
      </c>
      <c r="F642" s="245">
        <f>'prospetto 4.2'!$F$41</f>
        <v>0</v>
      </c>
    </row>
    <row r="643" spans="1:6" x14ac:dyDescent="0.2">
      <c r="A643" s="195" t="s">
        <v>3222</v>
      </c>
      <c r="B643" t="s">
        <v>4070</v>
      </c>
      <c r="C643" t="s">
        <v>3314</v>
      </c>
      <c r="D643" t="b">
        <v>0</v>
      </c>
      <c r="E643" s="241" t="s">
        <v>289</v>
      </c>
      <c r="F643" s="245">
        <f>'prospetto 5'!$H$10</f>
        <v>0</v>
      </c>
    </row>
    <row r="644" spans="1:6" x14ac:dyDescent="0.2">
      <c r="A644" s="195" t="s">
        <v>3223</v>
      </c>
      <c r="B644" t="s">
        <v>4075</v>
      </c>
      <c r="C644" t="s">
        <v>3314</v>
      </c>
      <c r="D644" t="b">
        <v>0</v>
      </c>
      <c r="E644" s="241" t="s">
        <v>290</v>
      </c>
      <c r="F644" s="245">
        <f>'prospetto 5'!$H$11</f>
        <v>0</v>
      </c>
    </row>
    <row r="645" spans="1:6" x14ac:dyDescent="0.2">
      <c r="A645" s="195" t="s">
        <v>3224</v>
      </c>
      <c r="B645" t="s">
        <v>3225</v>
      </c>
      <c r="C645" t="s">
        <v>3314</v>
      </c>
      <c r="D645" t="b">
        <v>0</v>
      </c>
      <c r="E645" s="241" t="s">
        <v>291</v>
      </c>
      <c r="F645" s="245">
        <f>'prospetto 5'!$H$12</f>
        <v>0</v>
      </c>
    </row>
    <row r="646" spans="1:6" x14ac:dyDescent="0.2">
      <c r="A646" s="195" t="s">
        <v>3226</v>
      </c>
      <c r="B646" t="s">
        <v>3227</v>
      </c>
      <c r="C646" t="s">
        <v>3314</v>
      </c>
      <c r="D646" t="b">
        <v>0</v>
      </c>
      <c r="E646" s="241" t="s">
        <v>292</v>
      </c>
      <c r="F646" s="245">
        <f>'prospetto 5'!$H$13</f>
        <v>0</v>
      </c>
    </row>
    <row r="647" spans="1:6" x14ac:dyDescent="0.2">
      <c r="A647" s="195" t="s">
        <v>3228</v>
      </c>
      <c r="B647" t="s">
        <v>3229</v>
      </c>
      <c r="C647" t="s">
        <v>3314</v>
      </c>
      <c r="D647" t="b">
        <v>0</v>
      </c>
      <c r="E647" s="241" t="s">
        <v>293</v>
      </c>
      <c r="F647" s="245">
        <f>'prospetto 5'!$H$14</f>
        <v>0</v>
      </c>
    </row>
    <row r="648" spans="1:6" x14ac:dyDescent="0.2">
      <c r="A648" s="195" t="s">
        <v>3230</v>
      </c>
      <c r="B648" t="s">
        <v>3231</v>
      </c>
      <c r="C648" t="s">
        <v>3314</v>
      </c>
      <c r="D648" t="b">
        <v>0</v>
      </c>
      <c r="E648" s="241" t="s">
        <v>294</v>
      </c>
      <c r="F648" s="245">
        <f>'prospetto 5'!$H$15</f>
        <v>0</v>
      </c>
    </row>
    <row r="649" spans="1:6" x14ac:dyDescent="0.2">
      <c r="A649" s="195" t="s">
        <v>3232</v>
      </c>
      <c r="B649" t="s">
        <v>3233</v>
      </c>
      <c r="C649" t="s">
        <v>3314</v>
      </c>
      <c r="D649" t="b">
        <v>0</v>
      </c>
      <c r="E649" s="241" t="s">
        <v>295</v>
      </c>
      <c r="F649" s="245">
        <f>'prospetto 5'!$H$16</f>
        <v>0</v>
      </c>
    </row>
    <row r="650" spans="1:6" x14ac:dyDescent="0.2">
      <c r="A650" s="195" t="s">
        <v>3234</v>
      </c>
      <c r="B650" t="s">
        <v>3235</v>
      </c>
      <c r="C650" t="s">
        <v>3314</v>
      </c>
      <c r="D650" t="b">
        <v>0</v>
      </c>
      <c r="E650" s="241" t="s">
        <v>296</v>
      </c>
      <c r="F650" s="245">
        <f>'prospetto 5'!$H$17</f>
        <v>0</v>
      </c>
    </row>
    <row r="651" spans="1:6" x14ac:dyDescent="0.2">
      <c r="A651" s="195" t="s">
        <v>4215</v>
      </c>
      <c r="B651" t="s">
        <v>4216</v>
      </c>
      <c r="C651" t="s">
        <v>3314</v>
      </c>
      <c r="D651" t="b">
        <v>1</v>
      </c>
      <c r="E651" s="241" t="s">
        <v>297</v>
      </c>
      <c r="F651" s="245">
        <f>'prospetto 5'!$H$18</f>
        <v>0</v>
      </c>
    </row>
    <row r="652" spans="1:6" x14ac:dyDescent="0.2">
      <c r="A652" s="195" t="s">
        <v>4217</v>
      </c>
      <c r="B652" t="s">
        <v>4218</v>
      </c>
      <c r="C652" t="s">
        <v>3314</v>
      </c>
      <c r="D652" t="b">
        <v>0</v>
      </c>
      <c r="E652" s="241" t="s">
        <v>298</v>
      </c>
      <c r="F652" s="245">
        <f>'prospetto 5'!$H$19</f>
        <v>0</v>
      </c>
    </row>
    <row r="653" spans="1:6" x14ac:dyDescent="0.2">
      <c r="A653" s="195" t="s">
        <v>4219</v>
      </c>
      <c r="B653" t="s">
        <v>4220</v>
      </c>
      <c r="C653" t="s">
        <v>3314</v>
      </c>
      <c r="D653" t="b">
        <v>0</v>
      </c>
      <c r="E653" s="241" t="s">
        <v>299</v>
      </c>
      <c r="F653" s="245">
        <f>'prospetto 5'!$H$20</f>
        <v>0</v>
      </c>
    </row>
    <row r="654" spans="1:6" x14ac:dyDescent="0.2">
      <c r="A654" s="195" t="s">
        <v>4221</v>
      </c>
      <c r="B654" t="s">
        <v>4222</v>
      </c>
      <c r="C654" t="s">
        <v>3314</v>
      </c>
      <c r="D654" t="b">
        <v>0</v>
      </c>
      <c r="E654" s="241" t="s">
        <v>300</v>
      </c>
      <c r="F654" s="245">
        <f>'prospetto 5'!$H$21</f>
        <v>0</v>
      </c>
    </row>
    <row r="655" spans="1:6" x14ac:dyDescent="0.2">
      <c r="A655" s="195" t="s">
        <v>4223</v>
      </c>
      <c r="B655" t="s">
        <v>4224</v>
      </c>
      <c r="C655" t="s">
        <v>3314</v>
      </c>
      <c r="D655" t="b">
        <v>0</v>
      </c>
      <c r="E655" s="241" t="s">
        <v>301</v>
      </c>
      <c r="F655" s="245">
        <f>'prospetto 5'!$H$22</f>
        <v>0</v>
      </c>
    </row>
    <row r="656" spans="1:6" x14ac:dyDescent="0.2">
      <c r="A656" s="195" t="s">
        <v>4225</v>
      </c>
      <c r="B656" t="s">
        <v>4226</v>
      </c>
      <c r="C656" t="s">
        <v>3314</v>
      </c>
      <c r="D656" t="b">
        <v>0</v>
      </c>
      <c r="E656" s="241" t="s">
        <v>302</v>
      </c>
      <c r="F656" s="245">
        <f>'prospetto 5'!$H$23</f>
        <v>0</v>
      </c>
    </row>
    <row r="657" spans="1:6" x14ac:dyDescent="0.2">
      <c r="A657" s="195" t="s">
        <v>4227</v>
      </c>
      <c r="B657" t="s">
        <v>4228</v>
      </c>
      <c r="C657" t="s">
        <v>3314</v>
      </c>
      <c r="D657" t="b">
        <v>0</v>
      </c>
      <c r="E657" s="241" t="s">
        <v>303</v>
      </c>
      <c r="F657" s="245">
        <f>'prospetto 5'!$L$10</f>
        <v>0</v>
      </c>
    </row>
    <row r="658" spans="1:6" x14ac:dyDescent="0.2">
      <c r="A658" s="195" t="s">
        <v>4229</v>
      </c>
      <c r="B658" t="s">
        <v>4230</v>
      </c>
      <c r="C658" t="s">
        <v>3314</v>
      </c>
      <c r="D658" t="b">
        <v>0</v>
      </c>
      <c r="E658" s="241" t="s">
        <v>304</v>
      </c>
      <c r="F658" s="245">
        <f>'prospetto 5'!$L$11</f>
        <v>0</v>
      </c>
    </row>
    <row r="659" spans="1:6" x14ac:dyDescent="0.2">
      <c r="A659" s="195" t="s">
        <v>4231</v>
      </c>
      <c r="B659" t="s">
        <v>4232</v>
      </c>
      <c r="C659" t="s">
        <v>3314</v>
      </c>
      <c r="D659" t="b">
        <v>0</v>
      </c>
      <c r="E659" s="241" t="s">
        <v>305</v>
      </c>
      <c r="F659" s="245">
        <f>'prospetto 5'!$L$12</f>
        <v>0</v>
      </c>
    </row>
    <row r="660" spans="1:6" x14ac:dyDescent="0.2">
      <c r="A660" s="195" t="s">
        <v>4233</v>
      </c>
      <c r="B660" t="s">
        <v>4234</v>
      </c>
      <c r="C660" t="s">
        <v>3314</v>
      </c>
      <c r="D660" t="b">
        <v>0</v>
      </c>
      <c r="E660" s="241" t="s">
        <v>306</v>
      </c>
      <c r="F660" s="245">
        <f>'prospetto 5'!$L$13</f>
        <v>0</v>
      </c>
    </row>
    <row r="661" spans="1:6" x14ac:dyDescent="0.2">
      <c r="A661" s="195" t="s">
        <v>4235</v>
      </c>
      <c r="B661" t="s">
        <v>4236</v>
      </c>
      <c r="C661" t="s">
        <v>3314</v>
      </c>
      <c r="D661" t="b">
        <v>0</v>
      </c>
      <c r="E661" s="241" t="s">
        <v>307</v>
      </c>
      <c r="F661" s="245">
        <f>'prospetto 5'!$L$14</f>
        <v>0</v>
      </c>
    </row>
    <row r="662" spans="1:6" x14ac:dyDescent="0.2">
      <c r="A662" s="195" t="s">
        <v>4237</v>
      </c>
      <c r="B662" t="s">
        <v>4238</v>
      </c>
      <c r="C662" t="s">
        <v>3314</v>
      </c>
      <c r="D662" t="b">
        <v>0</v>
      </c>
      <c r="E662" s="241" t="s">
        <v>308</v>
      </c>
      <c r="F662" s="245">
        <f>'prospetto 5'!$L$15</f>
        <v>0</v>
      </c>
    </row>
    <row r="663" spans="1:6" x14ac:dyDescent="0.2">
      <c r="A663" s="195" t="s">
        <v>4239</v>
      </c>
      <c r="B663" t="s">
        <v>4240</v>
      </c>
      <c r="C663" t="s">
        <v>3314</v>
      </c>
      <c r="D663" t="b">
        <v>0</v>
      </c>
      <c r="E663" s="241" t="s">
        <v>309</v>
      </c>
      <c r="F663" s="245">
        <f>'prospetto 5'!$L$16</f>
        <v>0</v>
      </c>
    </row>
    <row r="664" spans="1:6" x14ac:dyDescent="0.2">
      <c r="A664" s="195" t="s">
        <v>4241</v>
      </c>
      <c r="B664" t="s">
        <v>4242</v>
      </c>
      <c r="C664" t="s">
        <v>3314</v>
      </c>
      <c r="D664" t="b">
        <v>0</v>
      </c>
      <c r="E664" s="241" t="s">
        <v>310</v>
      </c>
      <c r="F664" s="245">
        <f>'prospetto 5'!$L$17</f>
        <v>0</v>
      </c>
    </row>
    <row r="665" spans="1:6" x14ac:dyDescent="0.2">
      <c r="A665" s="195" t="s">
        <v>4243</v>
      </c>
      <c r="B665" t="s">
        <v>4244</v>
      </c>
      <c r="C665" t="s">
        <v>3314</v>
      </c>
      <c r="D665" t="b">
        <v>1</v>
      </c>
      <c r="E665" s="241" t="s">
        <v>311</v>
      </c>
      <c r="F665" s="245">
        <f>'prospetto 5'!$L$18</f>
        <v>0</v>
      </c>
    </row>
    <row r="666" spans="1:6" x14ac:dyDescent="0.2">
      <c r="A666" s="195" t="s">
        <v>4245</v>
      </c>
      <c r="B666" t="s">
        <v>4246</v>
      </c>
      <c r="C666" t="s">
        <v>3314</v>
      </c>
      <c r="D666" t="b">
        <v>0</v>
      </c>
      <c r="E666" s="241" t="s">
        <v>312</v>
      </c>
      <c r="F666" s="245">
        <f>'prospetto 5'!$L$19</f>
        <v>0</v>
      </c>
    </row>
    <row r="667" spans="1:6" x14ac:dyDescent="0.2">
      <c r="A667" s="195" t="s">
        <v>4247</v>
      </c>
      <c r="B667" t="s">
        <v>4248</v>
      </c>
      <c r="C667" t="s">
        <v>3314</v>
      </c>
      <c r="D667" t="b">
        <v>0</v>
      </c>
      <c r="E667" s="241" t="s">
        <v>313</v>
      </c>
      <c r="F667" s="245">
        <f>'prospetto 5'!$L$20</f>
        <v>0</v>
      </c>
    </row>
    <row r="668" spans="1:6" x14ac:dyDescent="0.2">
      <c r="A668" s="195" t="s">
        <v>4249</v>
      </c>
      <c r="B668" t="s">
        <v>4250</v>
      </c>
      <c r="C668" t="s">
        <v>3314</v>
      </c>
      <c r="D668" t="b">
        <v>0</v>
      </c>
      <c r="E668" s="241" t="s">
        <v>314</v>
      </c>
      <c r="F668" s="245">
        <f>'prospetto 5'!$L$21</f>
        <v>0</v>
      </c>
    </row>
    <row r="669" spans="1:6" x14ac:dyDescent="0.2">
      <c r="A669" s="195" t="s">
        <v>4251</v>
      </c>
      <c r="B669" t="s">
        <v>4252</v>
      </c>
      <c r="C669" t="s">
        <v>3314</v>
      </c>
      <c r="D669" t="b">
        <v>0</v>
      </c>
      <c r="E669" s="241" t="s">
        <v>315</v>
      </c>
      <c r="F669" s="245">
        <f>'prospetto 5'!$L$22</f>
        <v>0</v>
      </c>
    </row>
    <row r="670" spans="1:6" x14ac:dyDescent="0.2">
      <c r="A670" s="195" t="s">
        <v>4253</v>
      </c>
      <c r="B670" t="s">
        <v>4254</v>
      </c>
      <c r="C670" t="s">
        <v>3314</v>
      </c>
      <c r="D670" t="b">
        <v>0</v>
      </c>
      <c r="E670" s="241" t="s">
        <v>316</v>
      </c>
      <c r="F670" s="245">
        <f>'prospetto 5'!$L$23</f>
        <v>0</v>
      </c>
    </row>
    <row r="671" spans="1:6" x14ac:dyDescent="0.2">
      <c r="A671" s="195" t="s">
        <v>4255</v>
      </c>
      <c r="B671" t="s">
        <v>4256</v>
      </c>
      <c r="C671" t="s">
        <v>3314</v>
      </c>
      <c r="D671" t="b">
        <v>0</v>
      </c>
      <c r="E671" s="241" t="s">
        <v>317</v>
      </c>
      <c r="F671" s="245">
        <f>'prospetto 5'!$P$10</f>
        <v>0</v>
      </c>
    </row>
    <row r="672" spans="1:6" x14ac:dyDescent="0.2">
      <c r="A672" s="195" t="s">
        <v>4257</v>
      </c>
      <c r="B672" t="s">
        <v>4258</v>
      </c>
      <c r="C672" t="s">
        <v>3314</v>
      </c>
      <c r="D672" t="b">
        <v>0</v>
      </c>
      <c r="E672" s="241" t="s">
        <v>318</v>
      </c>
      <c r="F672" s="245">
        <f>'prospetto 5'!$P$11</f>
        <v>0</v>
      </c>
    </row>
    <row r="673" spans="1:6" x14ac:dyDescent="0.2">
      <c r="A673" s="195" t="s">
        <v>4259</v>
      </c>
      <c r="B673" t="s">
        <v>4260</v>
      </c>
      <c r="C673" t="s">
        <v>3314</v>
      </c>
      <c r="D673" t="b">
        <v>0</v>
      </c>
      <c r="E673" s="241" t="s">
        <v>319</v>
      </c>
      <c r="F673" s="245">
        <f>'prospetto 5'!$P$12</f>
        <v>0</v>
      </c>
    </row>
    <row r="674" spans="1:6" x14ac:dyDescent="0.2">
      <c r="A674" s="195" t="s">
        <v>4261</v>
      </c>
      <c r="B674" t="s">
        <v>4262</v>
      </c>
      <c r="C674" t="s">
        <v>3314</v>
      </c>
      <c r="D674" t="b">
        <v>0</v>
      </c>
      <c r="E674" s="241" t="s">
        <v>320</v>
      </c>
      <c r="F674" s="245">
        <f>'prospetto 5'!$P$13</f>
        <v>0</v>
      </c>
    </row>
    <row r="675" spans="1:6" x14ac:dyDescent="0.2">
      <c r="A675" s="195" t="s">
        <v>4263</v>
      </c>
      <c r="B675" t="s">
        <v>4264</v>
      </c>
      <c r="C675" t="s">
        <v>3314</v>
      </c>
      <c r="D675" t="b">
        <v>0</v>
      </c>
      <c r="E675" s="241" t="s">
        <v>321</v>
      </c>
      <c r="F675" s="245">
        <f>'prospetto 5'!$P$14</f>
        <v>0</v>
      </c>
    </row>
    <row r="676" spans="1:6" x14ac:dyDescent="0.2">
      <c r="A676" s="195" t="s">
        <v>4265</v>
      </c>
      <c r="B676" t="s">
        <v>4266</v>
      </c>
      <c r="C676" t="s">
        <v>3314</v>
      </c>
      <c r="D676" t="b">
        <v>0</v>
      </c>
      <c r="E676" s="241" t="s">
        <v>322</v>
      </c>
      <c r="F676" s="245">
        <f>'prospetto 5'!$P$15</f>
        <v>0</v>
      </c>
    </row>
    <row r="677" spans="1:6" x14ac:dyDescent="0.2">
      <c r="A677" s="195" t="s">
        <v>4267</v>
      </c>
      <c r="B677" t="s">
        <v>4268</v>
      </c>
      <c r="C677" t="s">
        <v>3314</v>
      </c>
      <c r="D677" t="b">
        <v>0</v>
      </c>
      <c r="E677" s="241" t="s">
        <v>323</v>
      </c>
      <c r="F677" s="245">
        <f>'prospetto 5'!$P$16</f>
        <v>0</v>
      </c>
    </row>
    <row r="678" spans="1:6" x14ac:dyDescent="0.2">
      <c r="A678" s="195" t="s">
        <v>4269</v>
      </c>
      <c r="B678" t="s">
        <v>4270</v>
      </c>
      <c r="C678" t="s">
        <v>3314</v>
      </c>
      <c r="D678" t="b">
        <v>0</v>
      </c>
      <c r="E678" s="241" t="s">
        <v>324</v>
      </c>
      <c r="F678" s="245">
        <f>'prospetto 5'!$P$17</f>
        <v>0</v>
      </c>
    </row>
    <row r="679" spans="1:6" x14ac:dyDescent="0.2">
      <c r="A679" s="195" t="s">
        <v>4271</v>
      </c>
      <c r="B679" t="s">
        <v>4272</v>
      </c>
      <c r="C679" t="s">
        <v>3314</v>
      </c>
      <c r="D679" t="b">
        <v>1</v>
      </c>
      <c r="E679" s="241" t="s">
        <v>325</v>
      </c>
      <c r="F679" s="245">
        <f>'prospetto 5'!$P$18</f>
        <v>0</v>
      </c>
    </row>
    <row r="680" spans="1:6" x14ac:dyDescent="0.2">
      <c r="A680" s="195" t="s">
        <v>4273</v>
      </c>
      <c r="B680" t="s">
        <v>4274</v>
      </c>
      <c r="C680" t="s">
        <v>3314</v>
      </c>
      <c r="D680" t="b">
        <v>0</v>
      </c>
      <c r="E680" s="241" t="s">
        <v>326</v>
      </c>
      <c r="F680" s="245">
        <f>'prospetto 5'!$P$19</f>
        <v>0</v>
      </c>
    </row>
    <row r="681" spans="1:6" x14ac:dyDescent="0.2">
      <c r="A681" s="195" t="s">
        <v>4275</v>
      </c>
      <c r="B681" t="s">
        <v>4276</v>
      </c>
      <c r="C681" t="s">
        <v>3314</v>
      </c>
      <c r="D681" t="b">
        <v>0</v>
      </c>
      <c r="E681" s="241" t="s">
        <v>327</v>
      </c>
      <c r="F681" s="245">
        <f>'prospetto 5'!$P$20</f>
        <v>0</v>
      </c>
    </row>
    <row r="682" spans="1:6" x14ac:dyDescent="0.2">
      <c r="A682" s="195" t="s">
        <v>4277</v>
      </c>
      <c r="B682" t="s">
        <v>4278</v>
      </c>
      <c r="C682" t="s">
        <v>3314</v>
      </c>
      <c r="D682" t="b">
        <v>0</v>
      </c>
      <c r="E682" s="241" t="s">
        <v>328</v>
      </c>
      <c r="F682" s="245">
        <f>'prospetto 5'!$P$21</f>
        <v>0</v>
      </c>
    </row>
    <row r="683" spans="1:6" x14ac:dyDescent="0.2">
      <c r="A683" s="195" t="s">
        <v>4279</v>
      </c>
      <c r="B683" t="s">
        <v>4280</v>
      </c>
      <c r="C683" t="s">
        <v>3314</v>
      </c>
      <c r="D683" t="b">
        <v>0</v>
      </c>
      <c r="E683" s="241" t="s">
        <v>329</v>
      </c>
      <c r="F683" s="245">
        <f>'prospetto 5'!$P$22</f>
        <v>0</v>
      </c>
    </row>
    <row r="684" spans="1:6" x14ac:dyDescent="0.2">
      <c r="A684" s="195" t="s">
        <v>4281</v>
      </c>
      <c r="B684" t="s">
        <v>4282</v>
      </c>
      <c r="C684" t="s">
        <v>3314</v>
      </c>
      <c r="D684" t="b">
        <v>0</v>
      </c>
      <c r="E684" s="241" t="s">
        <v>330</v>
      </c>
      <c r="F684" s="245">
        <f>'prospetto 5'!$P$23</f>
        <v>0</v>
      </c>
    </row>
    <row r="685" spans="1:6" x14ac:dyDescent="0.2">
      <c r="A685" s="195" t="s">
        <v>4283</v>
      </c>
      <c r="B685" t="s">
        <v>4284</v>
      </c>
      <c r="C685" t="s">
        <v>3314</v>
      </c>
      <c r="D685" t="b">
        <v>0</v>
      </c>
      <c r="E685" s="241" t="s">
        <v>331</v>
      </c>
      <c r="F685" s="245">
        <f>'prospetto 5'!$T$10</f>
        <v>0</v>
      </c>
    </row>
    <row r="686" spans="1:6" x14ac:dyDescent="0.2">
      <c r="A686" s="195" t="s">
        <v>3381</v>
      </c>
      <c r="B686" t="s">
        <v>3382</v>
      </c>
      <c r="C686" t="s">
        <v>3314</v>
      </c>
      <c r="D686" t="b">
        <v>0</v>
      </c>
      <c r="E686" s="241" t="s">
        <v>332</v>
      </c>
      <c r="F686" s="245">
        <f>'prospetto 5'!$T$11</f>
        <v>0</v>
      </c>
    </row>
    <row r="687" spans="1:6" x14ac:dyDescent="0.2">
      <c r="A687" s="195" t="s">
        <v>3383</v>
      </c>
      <c r="B687" t="s">
        <v>3384</v>
      </c>
      <c r="C687" t="s">
        <v>3314</v>
      </c>
      <c r="D687" t="b">
        <v>0</v>
      </c>
      <c r="E687" s="241" t="s">
        <v>333</v>
      </c>
      <c r="F687" s="245">
        <f>'prospetto 5'!$T$12</f>
        <v>0</v>
      </c>
    </row>
    <row r="688" spans="1:6" x14ac:dyDescent="0.2">
      <c r="A688" s="195" t="s">
        <v>3385</v>
      </c>
      <c r="B688" t="s">
        <v>3386</v>
      </c>
      <c r="C688" t="s">
        <v>3314</v>
      </c>
      <c r="D688" t="b">
        <v>0</v>
      </c>
      <c r="E688" s="241" t="s">
        <v>334</v>
      </c>
      <c r="F688" s="245">
        <f>'prospetto 5'!$T$13</f>
        <v>0</v>
      </c>
    </row>
    <row r="689" spans="1:6" x14ac:dyDescent="0.2">
      <c r="A689" s="195" t="s">
        <v>3387</v>
      </c>
      <c r="B689" t="s">
        <v>3388</v>
      </c>
      <c r="C689" t="s">
        <v>3314</v>
      </c>
      <c r="D689" t="b">
        <v>0</v>
      </c>
      <c r="E689" s="241" t="s">
        <v>335</v>
      </c>
      <c r="F689" s="245">
        <f>'prospetto 5'!$T$14</f>
        <v>0</v>
      </c>
    </row>
    <row r="690" spans="1:6" x14ac:dyDescent="0.2">
      <c r="A690" s="195" t="s">
        <v>3389</v>
      </c>
      <c r="B690" t="s">
        <v>3390</v>
      </c>
      <c r="C690" t="s">
        <v>3314</v>
      </c>
      <c r="D690" t="b">
        <v>0</v>
      </c>
      <c r="E690" s="241" t="s">
        <v>336</v>
      </c>
      <c r="F690" s="245">
        <f>'prospetto 5'!$T$15</f>
        <v>0</v>
      </c>
    </row>
    <row r="691" spans="1:6" x14ac:dyDescent="0.2">
      <c r="A691" s="195" t="s">
        <v>3391</v>
      </c>
      <c r="B691" t="s">
        <v>3392</v>
      </c>
      <c r="C691" t="s">
        <v>3314</v>
      </c>
      <c r="D691" t="b">
        <v>0</v>
      </c>
      <c r="E691" s="241" t="s">
        <v>337</v>
      </c>
      <c r="F691" s="245">
        <f>'prospetto 5'!$T$16</f>
        <v>0</v>
      </c>
    </row>
    <row r="692" spans="1:6" x14ac:dyDescent="0.2">
      <c r="A692" s="195" t="s">
        <v>3393</v>
      </c>
      <c r="B692" t="s">
        <v>3394</v>
      </c>
      <c r="C692" t="s">
        <v>3314</v>
      </c>
      <c r="D692" t="b">
        <v>0</v>
      </c>
      <c r="E692" s="241" t="s">
        <v>338</v>
      </c>
      <c r="F692" s="245">
        <f>'prospetto 5'!$T$17</f>
        <v>0</v>
      </c>
    </row>
    <row r="693" spans="1:6" x14ac:dyDescent="0.2">
      <c r="A693" s="195" t="s">
        <v>3395</v>
      </c>
      <c r="B693" t="s">
        <v>3396</v>
      </c>
      <c r="C693" t="s">
        <v>3314</v>
      </c>
      <c r="D693" t="b">
        <v>1</v>
      </c>
      <c r="E693" s="241" t="s">
        <v>339</v>
      </c>
      <c r="F693" s="245">
        <f>'prospetto 5'!$T$18</f>
        <v>0</v>
      </c>
    </row>
    <row r="694" spans="1:6" x14ac:dyDescent="0.2">
      <c r="A694" s="195" t="s">
        <v>3397</v>
      </c>
      <c r="B694" t="s">
        <v>3398</v>
      </c>
      <c r="C694" t="s">
        <v>3314</v>
      </c>
      <c r="D694" t="b">
        <v>0</v>
      </c>
      <c r="E694" s="241" t="s">
        <v>340</v>
      </c>
      <c r="F694" s="245">
        <f>'prospetto 5'!$T$19</f>
        <v>0</v>
      </c>
    </row>
    <row r="695" spans="1:6" x14ac:dyDescent="0.2">
      <c r="A695" s="195" t="s">
        <v>4290</v>
      </c>
      <c r="B695" t="s">
        <v>4291</v>
      </c>
      <c r="C695" t="s">
        <v>3314</v>
      </c>
      <c r="D695" t="b">
        <v>0</v>
      </c>
      <c r="E695" s="241" t="s">
        <v>341</v>
      </c>
      <c r="F695" s="245">
        <f>'prospetto 5'!$T$20</f>
        <v>0</v>
      </c>
    </row>
    <row r="696" spans="1:6" x14ac:dyDescent="0.2">
      <c r="A696" s="195" t="s">
        <v>4292</v>
      </c>
      <c r="B696" t="s">
        <v>4293</v>
      </c>
      <c r="C696" t="s">
        <v>3314</v>
      </c>
      <c r="D696" t="b">
        <v>0</v>
      </c>
      <c r="E696" s="241" t="s">
        <v>342</v>
      </c>
      <c r="F696" s="245">
        <f>'prospetto 5'!$T$21</f>
        <v>0</v>
      </c>
    </row>
    <row r="697" spans="1:6" x14ac:dyDescent="0.2">
      <c r="A697" s="195" t="s">
        <v>4294</v>
      </c>
      <c r="B697" t="s">
        <v>4295</v>
      </c>
      <c r="C697" t="s">
        <v>3314</v>
      </c>
      <c r="D697" t="b">
        <v>0</v>
      </c>
      <c r="E697" s="241" t="s">
        <v>343</v>
      </c>
      <c r="F697" s="245">
        <f>'prospetto 5'!$T$22</f>
        <v>0</v>
      </c>
    </row>
    <row r="698" spans="1:6" x14ac:dyDescent="0.2">
      <c r="A698" s="195" t="s">
        <v>4296</v>
      </c>
      <c r="B698" t="s">
        <v>4297</v>
      </c>
      <c r="C698" t="s">
        <v>3314</v>
      </c>
      <c r="D698" t="b">
        <v>0</v>
      </c>
      <c r="E698" s="241" t="s">
        <v>344</v>
      </c>
      <c r="F698" s="245">
        <f>'prospetto 5'!$T$23</f>
        <v>0</v>
      </c>
    </row>
    <row r="699" spans="1:6" x14ac:dyDescent="0.2">
      <c r="A699" s="195" t="s">
        <v>4298</v>
      </c>
      <c r="B699" t="s">
        <v>4299</v>
      </c>
      <c r="C699" t="s">
        <v>3314</v>
      </c>
      <c r="D699" t="b">
        <v>0</v>
      </c>
      <c r="E699" s="241" t="s">
        <v>345</v>
      </c>
      <c r="F699" s="245">
        <f>'prospetto 5'!$X$10</f>
        <v>0</v>
      </c>
    </row>
    <row r="700" spans="1:6" x14ac:dyDescent="0.2">
      <c r="A700" s="195" t="s">
        <v>4300</v>
      </c>
      <c r="B700" t="s">
        <v>4301</v>
      </c>
      <c r="C700" t="s">
        <v>3314</v>
      </c>
      <c r="D700" t="b">
        <v>0</v>
      </c>
      <c r="E700" s="241" t="s">
        <v>346</v>
      </c>
      <c r="F700" s="245">
        <f>'prospetto 5'!$X$11</f>
        <v>0</v>
      </c>
    </row>
    <row r="701" spans="1:6" x14ac:dyDescent="0.2">
      <c r="A701" s="195" t="s">
        <v>4302</v>
      </c>
      <c r="B701" t="s">
        <v>4303</v>
      </c>
      <c r="C701" t="s">
        <v>3314</v>
      </c>
      <c r="D701" t="b">
        <v>0</v>
      </c>
      <c r="E701" s="241" t="s">
        <v>347</v>
      </c>
      <c r="F701" s="245">
        <f>'prospetto 5'!$X$12</f>
        <v>0</v>
      </c>
    </row>
    <row r="702" spans="1:6" x14ac:dyDescent="0.2">
      <c r="A702" s="195" t="s">
        <v>4304</v>
      </c>
      <c r="B702" t="s">
        <v>4305</v>
      </c>
      <c r="C702" t="s">
        <v>3314</v>
      </c>
      <c r="D702" t="b">
        <v>0</v>
      </c>
      <c r="E702" s="241" t="s">
        <v>348</v>
      </c>
      <c r="F702" s="245">
        <f>'prospetto 5'!$X$13</f>
        <v>0</v>
      </c>
    </row>
    <row r="703" spans="1:6" x14ac:dyDescent="0.2">
      <c r="A703" s="195" t="s">
        <v>4306</v>
      </c>
      <c r="B703" t="s">
        <v>4307</v>
      </c>
      <c r="C703" t="s">
        <v>3314</v>
      </c>
      <c r="D703" t="b">
        <v>0</v>
      </c>
      <c r="E703" s="241" t="s">
        <v>349</v>
      </c>
      <c r="F703" s="245">
        <f>'prospetto 5'!$X$14</f>
        <v>0</v>
      </c>
    </row>
    <row r="704" spans="1:6" x14ac:dyDescent="0.2">
      <c r="A704" s="195" t="s">
        <v>4308</v>
      </c>
      <c r="B704" t="s">
        <v>4309</v>
      </c>
      <c r="C704" t="s">
        <v>3314</v>
      </c>
      <c r="D704" t="b">
        <v>0</v>
      </c>
      <c r="E704" s="241" t="s">
        <v>350</v>
      </c>
      <c r="F704" s="245">
        <f>'prospetto 5'!$X$15</f>
        <v>0</v>
      </c>
    </row>
    <row r="705" spans="1:6" x14ac:dyDescent="0.2">
      <c r="A705" s="195" t="s">
        <v>2775</v>
      </c>
      <c r="B705" t="s">
        <v>2776</v>
      </c>
      <c r="C705" t="s">
        <v>3314</v>
      </c>
      <c r="D705" t="b">
        <v>0</v>
      </c>
      <c r="E705" s="241" t="s">
        <v>351</v>
      </c>
      <c r="F705" s="245">
        <f>'prospetto 5'!$X$16</f>
        <v>0</v>
      </c>
    </row>
    <row r="706" spans="1:6" x14ac:dyDescent="0.2">
      <c r="A706" s="195" t="s">
        <v>2777</v>
      </c>
      <c r="B706" t="s">
        <v>2778</v>
      </c>
      <c r="C706" t="s">
        <v>3314</v>
      </c>
      <c r="D706" t="b">
        <v>0</v>
      </c>
      <c r="E706" s="241" t="s">
        <v>352</v>
      </c>
      <c r="F706" s="245">
        <f>'prospetto 5'!$X$17</f>
        <v>0</v>
      </c>
    </row>
    <row r="707" spans="1:6" x14ac:dyDescent="0.2">
      <c r="A707" s="195" t="s">
        <v>2779</v>
      </c>
      <c r="B707" t="s">
        <v>2780</v>
      </c>
      <c r="C707" t="s">
        <v>3314</v>
      </c>
      <c r="D707" t="b">
        <v>1</v>
      </c>
      <c r="E707" s="241" t="s">
        <v>353</v>
      </c>
      <c r="F707" s="245">
        <f>'prospetto 5'!$X$18</f>
        <v>0</v>
      </c>
    </row>
    <row r="708" spans="1:6" x14ac:dyDescent="0.2">
      <c r="A708" s="195" t="s">
        <v>2781</v>
      </c>
      <c r="B708" t="s">
        <v>2782</v>
      </c>
      <c r="C708" t="s">
        <v>3314</v>
      </c>
      <c r="D708" t="b">
        <v>0</v>
      </c>
      <c r="E708" s="241" t="s">
        <v>354</v>
      </c>
      <c r="F708" s="245">
        <f>'prospetto 5'!$X$19</f>
        <v>0</v>
      </c>
    </row>
    <row r="709" spans="1:6" x14ac:dyDescent="0.2">
      <c r="A709" s="195" t="s">
        <v>2783</v>
      </c>
      <c r="B709" t="s">
        <v>2784</v>
      </c>
      <c r="C709" t="s">
        <v>3314</v>
      </c>
      <c r="D709" t="b">
        <v>0</v>
      </c>
      <c r="E709" s="241" t="s">
        <v>355</v>
      </c>
      <c r="F709" s="245">
        <f>'prospetto 5'!$X$20</f>
        <v>0</v>
      </c>
    </row>
    <row r="710" spans="1:6" x14ac:dyDescent="0.2">
      <c r="A710" s="195" t="s">
        <v>2785</v>
      </c>
      <c r="B710" t="s">
        <v>2786</v>
      </c>
      <c r="C710" t="s">
        <v>3314</v>
      </c>
      <c r="D710" t="b">
        <v>0</v>
      </c>
      <c r="E710" s="241" t="s">
        <v>356</v>
      </c>
      <c r="F710" s="245">
        <f>'prospetto 5'!$X$21</f>
        <v>0</v>
      </c>
    </row>
    <row r="711" spans="1:6" x14ac:dyDescent="0.2">
      <c r="A711" s="195" t="s">
        <v>2787</v>
      </c>
      <c r="B711" t="s">
        <v>2788</v>
      </c>
      <c r="C711" t="s">
        <v>3314</v>
      </c>
      <c r="D711" t="b">
        <v>0</v>
      </c>
      <c r="E711" s="241" t="s">
        <v>357</v>
      </c>
      <c r="F711" s="245">
        <f>'prospetto 5'!$X$22</f>
        <v>0</v>
      </c>
    </row>
    <row r="712" spans="1:6" x14ac:dyDescent="0.2">
      <c r="A712" s="195" t="s">
        <v>2789</v>
      </c>
      <c r="B712" t="s">
        <v>2790</v>
      </c>
      <c r="C712" t="s">
        <v>3314</v>
      </c>
      <c r="D712" t="b">
        <v>0</v>
      </c>
      <c r="E712" s="241" t="s">
        <v>358</v>
      </c>
      <c r="F712" s="245">
        <f>'prospetto 5'!$X$23</f>
        <v>0</v>
      </c>
    </row>
    <row r="713" spans="1:6" x14ac:dyDescent="0.2">
      <c r="A713" s="195" t="s">
        <v>2791</v>
      </c>
      <c r="B713" t="s">
        <v>2792</v>
      </c>
      <c r="C713" t="s">
        <v>3314</v>
      </c>
      <c r="D713" t="b">
        <v>0</v>
      </c>
      <c r="E713" s="241" t="s">
        <v>359</v>
      </c>
      <c r="F713" s="245">
        <f>'prospetto 5'!$AB$10</f>
        <v>0</v>
      </c>
    </row>
    <row r="714" spans="1:6" x14ac:dyDescent="0.2">
      <c r="A714" s="195" t="s">
        <v>2793</v>
      </c>
      <c r="B714" t="s">
        <v>2794</v>
      </c>
      <c r="C714" t="s">
        <v>3314</v>
      </c>
      <c r="D714" t="b">
        <v>0</v>
      </c>
      <c r="E714" s="241" t="s">
        <v>360</v>
      </c>
      <c r="F714" s="245">
        <f>'prospetto 5'!$AB$11</f>
        <v>0</v>
      </c>
    </row>
    <row r="715" spans="1:6" x14ac:dyDescent="0.2">
      <c r="A715" s="195" t="s">
        <v>2795</v>
      </c>
      <c r="B715" t="s">
        <v>2796</v>
      </c>
      <c r="C715" t="s">
        <v>3314</v>
      </c>
      <c r="D715" t="b">
        <v>0</v>
      </c>
      <c r="E715" s="241" t="s">
        <v>361</v>
      </c>
      <c r="F715" s="245">
        <f>'prospetto 5'!$AB$12</f>
        <v>0</v>
      </c>
    </row>
    <row r="716" spans="1:6" x14ac:dyDescent="0.2">
      <c r="A716" s="195" t="s">
        <v>2797</v>
      </c>
      <c r="B716" t="s">
        <v>2798</v>
      </c>
      <c r="C716" t="s">
        <v>3314</v>
      </c>
      <c r="D716" t="b">
        <v>0</v>
      </c>
      <c r="E716" s="241" t="s">
        <v>362</v>
      </c>
      <c r="F716" s="245">
        <f>'prospetto 5'!$AB$13</f>
        <v>0</v>
      </c>
    </row>
    <row r="717" spans="1:6" x14ac:dyDescent="0.2">
      <c r="A717" s="195" t="s">
        <v>2799</v>
      </c>
      <c r="B717" t="s">
        <v>2800</v>
      </c>
      <c r="C717" t="s">
        <v>3314</v>
      </c>
      <c r="D717" t="b">
        <v>0</v>
      </c>
      <c r="E717" s="241" t="s">
        <v>363</v>
      </c>
      <c r="F717" s="245">
        <f>'prospetto 5'!$AB$14</f>
        <v>0</v>
      </c>
    </row>
    <row r="718" spans="1:6" x14ac:dyDescent="0.2">
      <c r="A718" s="195" t="s">
        <v>2801</v>
      </c>
      <c r="B718" t="s">
        <v>2802</v>
      </c>
      <c r="C718" t="s">
        <v>3314</v>
      </c>
      <c r="D718" t="b">
        <v>0</v>
      </c>
      <c r="E718" s="241" t="s">
        <v>364</v>
      </c>
      <c r="F718" s="245">
        <f>'prospetto 5'!$AB$15</f>
        <v>0</v>
      </c>
    </row>
    <row r="719" spans="1:6" x14ac:dyDescent="0.2">
      <c r="A719" s="195" t="s">
        <v>2803</v>
      </c>
      <c r="B719" t="s">
        <v>2804</v>
      </c>
      <c r="C719" t="s">
        <v>3314</v>
      </c>
      <c r="D719" t="b">
        <v>0</v>
      </c>
      <c r="E719" s="241" t="s">
        <v>365</v>
      </c>
      <c r="F719" s="245">
        <f>'prospetto 5'!$AB$16</f>
        <v>0</v>
      </c>
    </row>
    <row r="720" spans="1:6" x14ac:dyDescent="0.2">
      <c r="A720" s="195" t="s">
        <v>3736</v>
      </c>
      <c r="B720" t="s">
        <v>3737</v>
      </c>
      <c r="C720" t="s">
        <v>3314</v>
      </c>
      <c r="D720" t="b">
        <v>0</v>
      </c>
      <c r="E720" s="241" t="s">
        <v>366</v>
      </c>
      <c r="F720" s="245">
        <f>'prospetto 5'!$AB$17</f>
        <v>0</v>
      </c>
    </row>
    <row r="721" spans="1:6" x14ac:dyDescent="0.2">
      <c r="A721" s="195" t="s">
        <v>3738</v>
      </c>
      <c r="B721" t="s">
        <v>3739</v>
      </c>
      <c r="C721" t="s">
        <v>3314</v>
      </c>
      <c r="D721" t="b">
        <v>1</v>
      </c>
      <c r="E721" s="241" t="s">
        <v>367</v>
      </c>
      <c r="F721" s="245">
        <f>'prospetto 5'!$AB$18</f>
        <v>0</v>
      </c>
    </row>
    <row r="722" spans="1:6" x14ac:dyDescent="0.2">
      <c r="A722" s="195" t="s">
        <v>3740</v>
      </c>
      <c r="B722" t="s">
        <v>3741</v>
      </c>
      <c r="C722" t="s">
        <v>3314</v>
      </c>
      <c r="D722" t="b">
        <v>0</v>
      </c>
      <c r="E722" s="241" t="s">
        <v>368</v>
      </c>
      <c r="F722" s="245">
        <f>'prospetto 5'!$AB$19</f>
        <v>0</v>
      </c>
    </row>
    <row r="723" spans="1:6" x14ac:dyDescent="0.2">
      <c r="A723" s="195" t="s">
        <v>3742</v>
      </c>
      <c r="B723" t="s">
        <v>3743</v>
      </c>
      <c r="C723" t="s">
        <v>3314</v>
      </c>
      <c r="D723" t="b">
        <v>0</v>
      </c>
      <c r="E723" s="241" t="s">
        <v>369</v>
      </c>
      <c r="F723" s="245">
        <f>'prospetto 5'!$AB$20</f>
        <v>0</v>
      </c>
    </row>
    <row r="724" spans="1:6" x14ac:dyDescent="0.2">
      <c r="A724" s="195" t="s">
        <v>3744</v>
      </c>
      <c r="B724" t="s">
        <v>3745</v>
      </c>
      <c r="C724" t="s">
        <v>3314</v>
      </c>
      <c r="D724" t="b">
        <v>0</v>
      </c>
      <c r="E724" s="241" t="s">
        <v>370</v>
      </c>
      <c r="F724" s="245">
        <f>'prospetto 5'!$AB$21</f>
        <v>0</v>
      </c>
    </row>
    <row r="725" spans="1:6" x14ac:dyDescent="0.2">
      <c r="A725" s="195" t="s">
        <v>3746</v>
      </c>
      <c r="B725" t="s">
        <v>3747</v>
      </c>
      <c r="C725" t="s">
        <v>3314</v>
      </c>
      <c r="D725" t="b">
        <v>0</v>
      </c>
      <c r="E725" s="241" t="s">
        <v>371</v>
      </c>
      <c r="F725" s="245">
        <f>'prospetto 5'!$AB$22</f>
        <v>0</v>
      </c>
    </row>
    <row r="726" spans="1:6" x14ac:dyDescent="0.2">
      <c r="A726" s="195" t="s">
        <v>3748</v>
      </c>
      <c r="B726" t="s">
        <v>3749</v>
      </c>
      <c r="C726" t="s">
        <v>3314</v>
      </c>
      <c r="D726" t="b">
        <v>0</v>
      </c>
      <c r="E726" s="241" t="s">
        <v>372</v>
      </c>
      <c r="F726" s="245">
        <f>'prospetto 5'!$AB$23</f>
        <v>0</v>
      </c>
    </row>
    <row r="727" spans="1:6" x14ac:dyDescent="0.2">
      <c r="A727" s="195" t="s">
        <v>3750</v>
      </c>
      <c r="B727" t="s">
        <v>3751</v>
      </c>
      <c r="C727" t="s">
        <v>3314</v>
      </c>
      <c r="D727" t="b">
        <v>0</v>
      </c>
      <c r="E727" s="241" t="s">
        <v>373</v>
      </c>
      <c r="F727" s="245">
        <f>'prospetto 5'!$H$30</f>
        <v>0</v>
      </c>
    </row>
    <row r="728" spans="1:6" x14ac:dyDescent="0.2">
      <c r="A728" s="195" t="s">
        <v>3752</v>
      </c>
      <c r="B728" t="s">
        <v>3753</v>
      </c>
      <c r="C728" t="s">
        <v>3314</v>
      </c>
      <c r="D728" t="b">
        <v>0</v>
      </c>
      <c r="E728" s="241" t="s">
        <v>374</v>
      </c>
      <c r="F728" s="245">
        <f>'prospetto 5'!$H$31</f>
        <v>0</v>
      </c>
    </row>
    <row r="729" spans="1:6" x14ac:dyDescent="0.2">
      <c r="A729" s="195" t="s">
        <v>3754</v>
      </c>
      <c r="B729" t="s">
        <v>3755</v>
      </c>
      <c r="C729" t="s">
        <v>3314</v>
      </c>
      <c r="D729" t="b">
        <v>0</v>
      </c>
      <c r="E729" s="241" t="s">
        <v>375</v>
      </c>
      <c r="F729" s="245">
        <f>'prospetto 5'!$H$32</f>
        <v>0</v>
      </c>
    </row>
    <row r="730" spans="1:6" x14ac:dyDescent="0.2">
      <c r="A730" s="195" t="s">
        <v>2104</v>
      </c>
      <c r="B730" t="s">
        <v>2105</v>
      </c>
      <c r="C730" t="s">
        <v>3314</v>
      </c>
      <c r="D730" t="b">
        <v>0</v>
      </c>
      <c r="E730" s="241" t="s">
        <v>376</v>
      </c>
      <c r="F730" s="245">
        <f>'prospetto 5'!$H$33</f>
        <v>0</v>
      </c>
    </row>
    <row r="731" spans="1:6" x14ac:dyDescent="0.2">
      <c r="A731" s="195" t="s">
        <v>2106</v>
      </c>
      <c r="B731" t="s">
        <v>2107</v>
      </c>
      <c r="C731" t="s">
        <v>3314</v>
      </c>
      <c r="D731" t="b">
        <v>0</v>
      </c>
      <c r="E731" s="241" t="s">
        <v>377</v>
      </c>
      <c r="F731" s="245">
        <f>'prospetto 5'!$H$34</f>
        <v>0</v>
      </c>
    </row>
    <row r="732" spans="1:6" x14ac:dyDescent="0.2">
      <c r="A732" s="195" t="s">
        <v>2108</v>
      </c>
      <c r="B732" t="s">
        <v>2109</v>
      </c>
      <c r="C732" t="s">
        <v>3314</v>
      </c>
      <c r="D732" t="b">
        <v>0</v>
      </c>
      <c r="E732" s="241" t="s">
        <v>378</v>
      </c>
      <c r="F732" s="245">
        <f>'prospetto 5'!$H$35</f>
        <v>0</v>
      </c>
    </row>
    <row r="733" spans="1:6" x14ac:dyDescent="0.2">
      <c r="A733" s="195" t="s">
        <v>2110</v>
      </c>
      <c r="B733" t="s">
        <v>2111</v>
      </c>
      <c r="C733" t="s">
        <v>3314</v>
      </c>
      <c r="D733" t="b">
        <v>0</v>
      </c>
      <c r="E733" s="241" t="s">
        <v>379</v>
      </c>
      <c r="F733" s="245">
        <f>'prospetto 5'!$H$36</f>
        <v>0</v>
      </c>
    </row>
    <row r="734" spans="1:6" x14ac:dyDescent="0.2">
      <c r="A734" s="195" t="s">
        <v>2112</v>
      </c>
      <c r="B734" t="s">
        <v>2113</v>
      </c>
      <c r="C734" t="s">
        <v>3314</v>
      </c>
      <c r="D734" t="b">
        <v>0</v>
      </c>
      <c r="E734" s="241" t="s">
        <v>380</v>
      </c>
      <c r="F734" s="245">
        <f>'prospetto 5'!$H$37</f>
        <v>0</v>
      </c>
    </row>
    <row r="735" spans="1:6" x14ac:dyDescent="0.2">
      <c r="A735" s="195" t="s">
        <v>2114</v>
      </c>
      <c r="B735" t="s">
        <v>2115</v>
      </c>
      <c r="C735" t="s">
        <v>3314</v>
      </c>
      <c r="D735" t="b">
        <v>1</v>
      </c>
      <c r="E735" s="241" t="s">
        <v>381</v>
      </c>
      <c r="F735" s="245">
        <f>'prospetto 5'!$H$38</f>
        <v>0</v>
      </c>
    </row>
    <row r="736" spans="1:6" x14ac:dyDescent="0.2">
      <c r="A736" s="195" t="s">
        <v>2116</v>
      </c>
      <c r="B736" t="s">
        <v>2117</v>
      </c>
      <c r="C736" t="s">
        <v>3314</v>
      </c>
      <c r="D736" t="b">
        <v>0</v>
      </c>
      <c r="E736" s="241" t="s">
        <v>382</v>
      </c>
      <c r="F736" s="245">
        <f>'prospetto 5'!$H$39</f>
        <v>0</v>
      </c>
    </row>
    <row r="737" spans="1:6" x14ac:dyDescent="0.2">
      <c r="A737" s="195" t="s">
        <v>2118</v>
      </c>
      <c r="B737" t="s">
        <v>2119</v>
      </c>
      <c r="C737" t="s">
        <v>3314</v>
      </c>
      <c r="D737" t="b">
        <v>0</v>
      </c>
      <c r="E737" s="241" t="s">
        <v>383</v>
      </c>
      <c r="F737" s="245">
        <f>'prospetto 5'!$H$40</f>
        <v>0</v>
      </c>
    </row>
    <row r="738" spans="1:6" x14ac:dyDescent="0.2">
      <c r="A738" s="195" t="s">
        <v>2120</v>
      </c>
      <c r="B738" t="s">
        <v>2121</v>
      </c>
      <c r="C738" t="s">
        <v>3314</v>
      </c>
      <c r="D738" t="b">
        <v>0</v>
      </c>
      <c r="E738" s="241" t="s">
        <v>384</v>
      </c>
      <c r="F738" s="245">
        <f>'prospetto 5'!$H$41</f>
        <v>0</v>
      </c>
    </row>
    <row r="739" spans="1:6" x14ac:dyDescent="0.2">
      <c r="A739" s="195" t="s">
        <v>2122</v>
      </c>
      <c r="B739" t="s">
        <v>2123</v>
      </c>
      <c r="C739" t="s">
        <v>3314</v>
      </c>
      <c r="D739" t="b">
        <v>0</v>
      </c>
      <c r="E739" s="241" t="s">
        <v>385</v>
      </c>
      <c r="F739" s="245">
        <f>'prospetto 5'!$H$42</f>
        <v>0</v>
      </c>
    </row>
    <row r="740" spans="1:6" x14ac:dyDescent="0.2">
      <c r="A740" s="195" t="s">
        <v>3467</v>
      </c>
      <c r="B740" t="s">
        <v>3468</v>
      </c>
      <c r="C740" t="s">
        <v>3314</v>
      </c>
      <c r="D740" t="b">
        <v>0</v>
      </c>
      <c r="E740" s="241" t="s">
        <v>386</v>
      </c>
      <c r="F740" s="245">
        <f>'prospetto 5'!$H$43</f>
        <v>0</v>
      </c>
    </row>
    <row r="741" spans="1:6" x14ac:dyDescent="0.2">
      <c r="A741" s="195" t="s">
        <v>3469</v>
      </c>
      <c r="B741" t="s">
        <v>3470</v>
      </c>
      <c r="C741" t="s">
        <v>3314</v>
      </c>
      <c r="D741" t="b">
        <v>0</v>
      </c>
      <c r="E741" s="241" t="s">
        <v>387</v>
      </c>
      <c r="F741" s="245">
        <f>'prospetto 5'!$L$30</f>
        <v>0</v>
      </c>
    </row>
    <row r="742" spans="1:6" x14ac:dyDescent="0.2">
      <c r="A742" s="195" t="s">
        <v>3471</v>
      </c>
      <c r="B742" t="s">
        <v>3472</v>
      </c>
      <c r="C742" t="s">
        <v>3314</v>
      </c>
      <c r="D742" t="b">
        <v>0</v>
      </c>
      <c r="E742" s="241" t="s">
        <v>388</v>
      </c>
      <c r="F742" s="245">
        <f>'prospetto 5'!$L$31</f>
        <v>0</v>
      </c>
    </row>
    <row r="743" spans="1:6" x14ac:dyDescent="0.2">
      <c r="A743" s="195" t="s">
        <v>3473</v>
      </c>
      <c r="B743" t="s">
        <v>3474</v>
      </c>
      <c r="C743" t="s">
        <v>3314</v>
      </c>
      <c r="D743" t="b">
        <v>0</v>
      </c>
      <c r="E743" s="241" t="s">
        <v>389</v>
      </c>
      <c r="F743" s="245">
        <f>'prospetto 5'!$L$32</f>
        <v>0</v>
      </c>
    </row>
    <row r="744" spans="1:6" x14ac:dyDescent="0.2">
      <c r="A744" s="195" t="s">
        <v>3475</v>
      </c>
      <c r="B744" t="s">
        <v>3476</v>
      </c>
      <c r="C744" t="s">
        <v>3314</v>
      </c>
      <c r="D744" t="b">
        <v>0</v>
      </c>
      <c r="E744" s="241" t="s">
        <v>390</v>
      </c>
      <c r="F744" s="245">
        <f>'prospetto 5'!$L$33</f>
        <v>0</v>
      </c>
    </row>
    <row r="745" spans="1:6" x14ac:dyDescent="0.2">
      <c r="A745" s="195" t="s">
        <v>3477</v>
      </c>
      <c r="B745" t="s">
        <v>3478</v>
      </c>
      <c r="C745" t="s">
        <v>3314</v>
      </c>
      <c r="D745" t="b">
        <v>0</v>
      </c>
      <c r="E745" s="241" t="s">
        <v>391</v>
      </c>
      <c r="F745" s="245">
        <f>'prospetto 5'!$L$34</f>
        <v>0</v>
      </c>
    </row>
    <row r="746" spans="1:6" x14ac:dyDescent="0.2">
      <c r="A746" s="195" t="s">
        <v>3479</v>
      </c>
      <c r="B746" t="s">
        <v>3480</v>
      </c>
      <c r="C746" t="s">
        <v>3314</v>
      </c>
      <c r="D746" t="b">
        <v>0</v>
      </c>
      <c r="E746" s="241" t="s">
        <v>392</v>
      </c>
      <c r="F746" s="245">
        <f>'prospetto 5'!$L$35</f>
        <v>0</v>
      </c>
    </row>
    <row r="747" spans="1:6" x14ac:dyDescent="0.2">
      <c r="A747" s="195" t="s">
        <v>3481</v>
      </c>
      <c r="B747" t="s">
        <v>3482</v>
      </c>
      <c r="C747" t="s">
        <v>3314</v>
      </c>
      <c r="D747" t="b">
        <v>0</v>
      </c>
      <c r="E747" s="241" t="s">
        <v>393</v>
      </c>
      <c r="F747" s="245">
        <f>'prospetto 5'!$L$36</f>
        <v>0</v>
      </c>
    </row>
    <row r="748" spans="1:6" x14ac:dyDescent="0.2">
      <c r="A748" s="195" t="s">
        <v>3483</v>
      </c>
      <c r="B748" t="s">
        <v>3484</v>
      </c>
      <c r="C748" t="s">
        <v>3314</v>
      </c>
      <c r="D748" t="b">
        <v>0</v>
      </c>
      <c r="E748" s="241" t="s">
        <v>394</v>
      </c>
      <c r="F748" s="245">
        <f>'prospetto 5'!$L$37</f>
        <v>0</v>
      </c>
    </row>
    <row r="749" spans="1:6" x14ac:dyDescent="0.2">
      <c r="A749" s="195" t="s">
        <v>3485</v>
      </c>
      <c r="B749" t="s">
        <v>3486</v>
      </c>
      <c r="C749" t="s">
        <v>3314</v>
      </c>
      <c r="D749" t="b">
        <v>1</v>
      </c>
      <c r="E749" s="241" t="s">
        <v>395</v>
      </c>
      <c r="F749" s="245">
        <f>'prospetto 5'!$L$38</f>
        <v>0</v>
      </c>
    </row>
    <row r="750" spans="1:6" x14ac:dyDescent="0.2">
      <c r="A750" s="195" t="s">
        <v>3487</v>
      </c>
      <c r="B750" t="s">
        <v>3488</v>
      </c>
      <c r="C750" t="s">
        <v>3314</v>
      </c>
      <c r="D750" t="b">
        <v>0</v>
      </c>
      <c r="E750" s="241" t="s">
        <v>396</v>
      </c>
      <c r="F750" s="245">
        <f>'prospetto 5'!$L$39</f>
        <v>0</v>
      </c>
    </row>
    <row r="751" spans="1:6" x14ac:dyDescent="0.2">
      <c r="A751" s="195" t="s">
        <v>3489</v>
      </c>
      <c r="B751" t="s">
        <v>3490</v>
      </c>
      <c r="C751" t="s">
        <v>3314</v>
      </c>
      <c r="D751" t="b">
        <v>0</v>
      </c>
      <c r="E751" s="241" t="s">
        <v>397</v>
      </c>
      <c r="F751" s="245">
        <f>'prospetto 5'!$L$40</f>
        <v>0</v>
      </c>
    </row>
    <row r="752" spans="1:6" x14ac:dyDescent="0.2">
      <c r="A752" s="195" t="s">
        <v>3491</v>
      </c>
      <c r="B752" t="s">
        <v>3492</v>
      </c>
      <c r="C752" t="s">
        <v>3314</v>
      </c>
      <c r="D752" t="b">
        <v>0</v>
      </c>
      <c r="E752" s="241" t="s">
        <v>398</v>
      </c>
      <c r="F752" s="245">
        <f>'prospetto 5'!$L$41</f>
        <v>0</v>
      </c>
    </row>
    <row r="753" spans="1:6" x14ac:dyDescent="0.2">
      <c r="A753" s="195" t="s">
        <v>3493</v>
      </c>
      <c r="B753" t="s">
        <v>3494</v>
      </c>
      <c r="C753" t="s">
        <v>3314</v>
      </c>
      <c r="D753" t="b">
        <v>0</v>
      </c>
      <c r="E753" s="241" t="s">
        <v>399</v>
      </c>
      <c r="F753" s="245">
        <f>'prospetto 5'!$L$42</f>
        <v>0</v>
      </c>
    </row>
    <row r="754" spans="1:6" x14ac:dyDescent="0.2">
      <c r="A754" s="195" t="s">
        <v>3495</v>
      </c>
      <c r="B754" t="s">
        <v>3496</v>
      </c>
      <c r="C754" t="s">
        <v>3314</v>
      </c>
      <c r="D754" t="b">
        <v>0</v>
      </c>
      <c r="E754" s="241" t="s">
        <v>400</v>
      </c>
      <c r="F754" s="245">
        <f>'prospetto 5'!$L$43</f>
        <v>0</v>
      </c>
    </row>
    <row r="755" spans="1:6" x14ac:dyDescent="0.2">
      <c r="A755" s="195" t="s">
        <v>3497</v>
      </c>
      <c r="B755" t="s">
        <v>3498</v>
      </c>
      <c r="C755" t="s">
        <v>3314</v>
      </c>
      <c r="D755" t="b">
        <v>0</v>
      </c>
      <c r="E755" s="241" t="s">
        <v>401</v>
      </c>
      <c r="F755" s="245">
        <f>'prospetto 5'!$P$30</f>
        <v>0</v>
      </c>
    </row>
    <row r="756" spans="1:6" x14ac:dyDescent="0.2">
      <c r="A756" s="195" t="s">
        <v>3499</v>
      </c>
      <c r="B756" t="s">
        <v>3500</v>
      </c>
      <c r="C756" t="s">
        <v>3314</v>
      </c>
      <c r="D756" t="b">
        <v>0</v>
      </c>
      <c r="E756" s="241" t="s">
        <v>402</v>
      </c>
      <c r="F756" s="245">
        <f>'prospetto 5'!$P$31</f>
        <v>0</v>
      </c>
    </row>
    <row r="757" spans="1:6" x14ac:dyDescent="0.2">
      <c r="A757" s="195" t="s">
        <v>3501</v>
      </c>
      <c r="B757" t="s">
        <v>3502</v>
      </c>
      <c r="C757" t="s">
        <v>3314</v>
      </c>
      <c r="D757" t="b">
        <v>0</v>
      </c>
      <c r="E757" s="241" t="s">
        <v>403</v>
      </c>
      <c r="F757" s="245">
        <f>'prospetto 5'!$P$32</f>
        <v>0</v>
      </c>
    </row>
    <row r="758" spans="1:6" x14ac:dyDescent="0.2">
      <c r="A758" s="195" t="s">
        <v>2711</v>
      </c>
      <c r="B758" t="s">
        <v>2712</v>
      </c>
      <c r="C758" t="s">
        <v>3314</v>
      </c>
      <c r="D758" t="b">
        <v>0</v>
      </c>
      <c r="E758" s="241" t="s">
        <v>404</v>
      </c>
      <c r="F758" s="245">
        <f>'prospetto 5'!$P$33</f>
        <v>0</v>
      </c>
    </row>
    <row r="759" spans="1:6" x14ac:dyDescent="0.2">
      <c r="A759" s="195" t="s">
        <v>2713</v>
      </c>
      <c r="B759" t="s">
        <v>2714</v>
      </c>
      <c r="C759" t="s">
        <v>3314</v>
      </c>
      <c r="D759" t="b">
        <v>0</v>
      </c>
      <c r="E759" s="241" t="s">
        <v>405</v>
      </c>
      <c r="F759" s="245">
        <f>'prospetto 5'!$P$34</f>
        <v>0</v>
      </c>
    </row>
    <row r="760" spans="1:6" x14ac:dyDescent="0.2">
      <c r="A760" s="195" t="s">
        <v>2715</v>
      </c>
      <c r="B760" t="s">
        <v>2716</v>
      </c>
      <c r="C760" t="s">
        <v>3314</v>
      </c>
      <c r="D760" t="b">
        <v>0</v>
      </c>
      <c r="E760" s="241" t="s">
        <v>406</v>
      </c>
      <c r="F760" s="245">
        <f>'prospetto 5'!$P$35</f>
        <v>0</v>
      </c>
    </row>
    <row r="761" spans="1:6" x14ac:dyDescent="0.2">
      <c r="A761" s="195" t="s">
        <v>2717</v>
      </c>
      <c r="B761" t="s">
        <v>2718</v>
      </c>
      <c r="C761" t="s">
        <v>3314</v>
      </c>
      <c r="D761" t="b">
        <v>0</v>
      </c>
      <c r="E761" s="241" t="s">
        <v>407</v>
      </c>
      <c r="F761" s="245">
        <f>'prospetto 5'!$P$36</f>
        <v>0</v>
      </c>
    </row>
    <row r="762" spans="1:6" x14ac:dyDescent="0.2">
      <c r="A762" s="195" t="s">
        <v>2719</v>
      </c>
      <c r="B762" t="s">
        <v>2720</v>
      </c>
      <c r="C762" t="s">
        <v>3314</v>
      </c>
      <c r="D762" t="b">
        <v>0</v>
      </c>
      <c r="E762" s="241" t="s">
        <v>408</v>
      </c>
      <c r="F762" s="245">
        <f>'prospetto 5'!$P$37</f>
        <v>0</v>
      </c>
    </row>
    <row r="763" spans="1:6" x14ac:dyDescent="0.2">
      <c r="A763" s="195" t="s">
        <v>2721</v>
      </c>
      <c r="B763" t="s">
        <v>2722</v>
      </c>
      <c r="C763" t="s">
        <v>3314</v>
      </c>
      <c r="D763" t="b">
        <v>1</v>
      </c>
      <c r="E763" s="241" t="s">
        <v>409</v>
      </c>
      <c r="F763" s="245">
        <f>'prospetto 5'!$P$38</f>
        <v>0</v>
      </c>
    </row>
    <row r="764" spans="1:6" x14ac:dyDescent="0.2">
      <c r="A764" s="195" t="s">
        <v>2723</v>
      </c>
      <c r="B764" t="s">
        <v>2724</v>
      </c>
      <c r="C764" t="s">
        <v>3314</v>
      </c>
      <c r="D764" t="b">
        <v>0</v>
      </c>
      <c r="E764" s="241" t="s">
        <v>410</v>
      </c>
      <c r="F764" s="245">
        <f>'prospetto 5'!$P$39</f>
        <v>0</v>
      </c>
    </row>
    <row r="765" spans="1:6" x14ac:dyDescent="0.2">
      <c r="A765" s="195" t="s">
        <v>2725</v>
      </c>
      <c r="B765" t="s">
        <v>2726</v>
      </c>
      <c r="C765" t="s">
        <v>3314</v>
      </c>
      <c r="D765" t="b">
        <v>0</v>
      </c>
      <c r="E765" s="241" t="s">
        <v>411</v>
      </c>
      <c r="F765" s="245">
        <f>'prospetto 5'!$P$40</f>
        <v>0</v>
      </c>
    </row>
    <row r="766" spans="1:6" x14ac:dyDescent="0.2">
      <c r="A766" s="195" t="s">
        <v>2727</v>
      </c>
      <c r="B766" t="s">
        <v>2728</v>
      </c>
      <c r="C766" t="s">
        <v>3314</v>
      </c>
      <c r="D766" t="b">
        <v>0</v>
      </c>
      <c r="E766" s="241" t="s">
        <v>412</v>
      </c>
      <c r="F766" s="245">
        <f>'prospetto 5'!$P$41</f>
        <v>0</v>
      </c>
    </row>
    <row r="767" spans="1:6" x14ac:dyDescent="0.2">
      <c r="A767" s="195" t="s">
        <v>2729</v>
      </c>
      <c r="B767" t="s">
        <v>2730</v>
      </c>
      <c r="C767" t="s">
        <v>3314</v>
      </c>
      <c r="D767" t="b">
        <v>0</v>
      </c>
      <c r="E767" s="241" t="s">
        <v>413</v>
      </c>
      <c r="F767" s="245">
        <f>'prospetto 5'!$P$42</f>
        <v>0</v>
      </c>
    </row>
    <row r="768" spans="1:6" x14ac:dyDescent="0.2">
      <c r="A768" s="195" t="s">
        <v>2731</v>
      </c>
      <c r="B768" t="s">
        <v>2732</v>
      </c>
      <c r="C768" t="s">
        <v>3314</v>
      </c>
      <c r="D768" t="b">
        <v>0</v>
      </c>
      <c r="E768" s="241" t="s">
        <v>414</v>
      </c>
      <c r="F768" s="245">
        <f>'prospetto 5'!$P$43</f>
        <v>0</v>
      </c>
    </row>
    <row r="769" spans="1:6" x14ac:dyDescent="0.2">
      <c r="A769" s="195" t="s">
        <v>2733</v>
      </c>
      <c r="B769" t="s">
        <v>2734</v>
      </c>
      <c r="C769" t="s">
        <v>3314</v>
      </c>
      <c r="D769" t="b">
        <v>0</v>
      </c>
      <c r="E769" s="241" t="s">
        <v>415</v>
      </c>
      <c r="F769" s="245">
        <f>'prospetto 5'!$T$30</f>
        <v>0</v>
      </c>
    </row>
    <row r="770" spans="1:6" x14ac:dyDescent="0.2">
      <c r="A770" s="195" t="s">
        <v>2735</v>
      </c>
      <c r="B770" t="s">
        <v>2736</v>
      </c>
      <c r="C770" t="s">
        <v>3314</v>
      </c>
      <c r="D770" t="b">
        <v>0</v>
      </c>
      <c r="E770" s="241" t="s">
        <v>416</v>
      </c>
      <c r="F770" s="245">
        <f>'prospetto 5'!$T$31</f>
        <v>0</v>
      </c>
    </row>
    <row r="771" spans="1:6" x14ac:dyDescent="0.2">
      <c r="A771" s="195" t="s">
        <v>2737</v>
      </c>
      <c r="B771" t="s">
        <v>2738</v>
      </c>
      <c r="C771" t="s">
        <v>3314</v>
      </c>
      <c r="D771" t="b">
        <v>0</v>
      </c>
      <c r="E771" s="241" t="s">
        <v>417</v>
      </c>
      <c r="F771" s="245">
        <f>'prospetto 5'!$T$32</f>
        <v>0</v>
      </c>
    </row>
    <row r="772" spans="1:6" x14ac:dyDescent="0.2">
      <c r="A772" s="195" t="s">
        <v>2739</v>
      </c>
      <c r="B772" t="s">
        <v>2740</v>
      </c>
      <c r="C772" t="s">
        <v>3314</v>
      </c>
      <c r="D772" t="b">
        <v>0</v>
      </c>
      <c r="E772" s="241" t="s">
        <v>418</v>
      </c>
      <c r="F772" s="245">
        <f>'prospetto 5'!$T$33</f>
        <v>0</v>
      </c>
    </row>
    <row r="773" spans="1:6" x14ac:dyDescent="0.2">
      <c r="A773" s="195" t="s">
        <v>2741</v>
      </c>
      <c r="B773" t="s">
        <v>2742</v>
      </c>
      <c r="C773" t="s">
        <v>3314</v>
      </c>
      <c r="D773" t="b">
        <v>0</v>
      </c>
      <c r="E773" s="241" t="s">
        <v>419</v>
      </c>
      <c r="F773" s="245">
        <f>'prospetto 5'!$T$34</f>
        <v>0</v>
      </c>
    </row>
    <row r="774" spans="1:6" x14ac:dyDescent="0.2">
      <c r="A774" s="195" t="s">
        <v>2743</v>
      </c>
      <c r="B774" t="s">
        <v>2744</v>
      </c>
      <c r="C774" t="s">
        <v>3314</v>
      </c>
      <c r="D774" t="b">
        <v>0</v>
      </c>
      <c r="E774" s="241" t="s">
        <v>420</v>
      </c>
      <c r="F774" s="245">
        <f>'prospetto 5'!$T$35</f>
        <v>0</v>
      </c>
    </row>
    <row r="775" spans="1:6" x14ac:dyDescent="0.2">
      <c r="A775" s="195" t="s">
        <v>2745</v>
      </c>
      <c r="B775" t="s">
        <v>2746</v>
      </c>
      <c r="C775" t="s">
        <v>3314</v>
      </c>
      <c r="D775" t="b">
        <v>0</v>
      </c>
      <c r="E775" s="241" t="s">
        <v>421</v>
      </c>
      <c r="F775" s="245">
        <f>'prospetto 5'!$T$36</f>
        <v>0</v>
      </c>
    </row>
    <row r="776" spans="1:6" x14ac:dyDescent="0.2">
      <c r="A776" s="195" t="s">
        <v>2747</v>
      </c>
      <c r="B776" t="s">
        <v>2748</v>
      </c>
      <c r="C776" t="s">
        <v>3314</v>
      </c>
      <c r="D776" t="b">
        <v>0</v>
      </c>
      <c r="E776" s="241" t="s">
        <v>422</v>
      </c>
      <c r="F776" s="245">
        <f>'prospetto 5'!$T$37</f>
        <v>0</v>
      </c>
    </row>
    <row r="777" spans="1:6" x14ac:dyDescent="0.2">
      <c r="A777" s="195" t="s">
        <v>2749</v>
      </c>
      <c r="B777" t="s">
        <v>2750</v>
      </c>
      <c r="C777" t="s">
        <v>3314</v>
      </c>
      <c r="D777" t="b">
        <v>1</v>
      </c>
      <c r="E777" s="241" t="s">
        <v>423</v>
      </c>
      <c r="F777" s="245">
        <f>'prospetto 5'!$T$38</f>
        <v>0</v>
      </c>
    </row>
    <row r="778" spans="1:6" x14ac:dyDescent="0.2">
      <c r="A778" s="195" t="s">
        <v>2751</v>
      </c>
      <c r="B778" t="s">
        <v>2752</v>
      </c>
      <c r="C778" t="s">
        <v>3314</v>
      </c>
      <c r="D778" t="b">
        <v>0</v>
      </c>
      <c r="E778" s="241" t="s">
        <v>424</v>
      </c>
      <c r="F778" s="245">
        <f>'prospetto 5'!$T$39</f>
        <v>0</v>
      </c>
    </row>
    <row r="779" spans="1:6" x14ac:dyDescent="0.2">
      <c r="A779" s="195" t="s">
        <v>3807</v>
      </c>
      <c r="B779" t="s">
        <v>3808</v>
      </c>
      <c r="C779" t="s">
        <v>3314</v>
      </c>
      <c r="D779" t="b">
        <v>0</v>
      </c>
      <c r="E779" s="241" t="s">
        <v>425</v>
      </c>
      <c r="F779" s="245">
        <f>'prospetto 5'!$T$40</f>
        <v>0</v>
      </c>
    </row>
    <row r="780" spans="1:6" x14ac:dyDescent="0.2">
      <c r="A780" s="195" t="s">
        <v>3809</v>
      </c>
      <c r="B780" t="s">
        <v>3810</v>
      </c>
      <c r="C780" t="s">
        <v>3314</v>
      </c>
      <c r="D780" t="b">
        <v>0</v>
      </c>
      <c r="E780" s="241" t="s">
        <v>426</v>
      </c>
      <c r="F780" s="245">
        <f>'prospetto 5'!$T$41</f>
        <v>0</v>
      </c>
    </row>
    <row r="781" spans="1:6" x14ac:dyDescent="0.2">
      <c r="A781" s="195" t="s">
        <v>3811</v>
      </c>
      <c r="B781" t="s">
        <v>3812</v>
      </c>
      <c r="C781" t="s">
        <v>3314</v>
      </c>
      <c r="D781" t="b">
        <v>0</v>
      </c>
      <c r="E781" s="241" t="s">
        <v>427</v>
      </c>
      <c r="F781" s="245">
        <f>'prospetto 5'!$T$42</f>
        <v>0</v>
      </c>
    </row>
    <row r="782" spans="1:6" x14ac:dyDescent="0.2">
      <c r="A782" s="195" t="s">
        <v>3813</v>
      </c>
      <c r="B782" t="s">
        <v>3814</v>
      </c>
      <c r="C782" t="s">
        <v>3314</v>
      </c>
      <c r="D782" t="b">
        <v>0</v>
      </c>
      <c r="E782" s="241" t="s">
        <v>428</v>
      </c>
      <c r="F782" s="245">
        <f>'prospetto 5'!$T$43</f>
        <v>0</v>
      </c>
    </row>
    <row r="783" spans="1:6" x14ac:dyDescent="0.2">
      <c r="A783" s="195" t="s">
        <v>3815</v>
      </c>
      <c r="B783" t="s">
        <v>3816</v>
      </c>
      <c r="C783" t="s">
        <v>3314</v>
      </c>
      <c r="D783" t="b">
        <v>0</v>
      </c>
      <c r="E783" s="241" t="s">
        <v>429</v>
      </c>
      <c r="F783" s="245">
        <f>'prospetto 5'!$X$30</f>
        <v>0</v>
      </c>
    </row>
    <row r="784" spans="1:6" x14ac:dyDescent="0.2">
      <c r="A784" s="195" t="s">
        <v>3817</v>
      </c>
      <c r="B784" t="s">
        <v>3818</v>
      </c>
      <c r="C784" t="s">
        <v>3314</v>
      </c>
      <c r="D784" t="b">
        <v>0</v>
      </c>
      <c r="E784" s="241" t="s">
        <v>430</v>
      </c>
      <c r="F784" s="245">
        <f>'prospetto 5'!$X$31</f>
        <v>0</v>
      </c>
    </row>
    <row r="785" spans="1:6" x14ac:dyDescent="0.2">
      <c r="A785" s="195" t="s">
        <v>3819</v>
      </c>
      <c r="B785" t="s">
        <v>3820</v>
      </c>
      <c r="C785" t="s">
        <v>3314</v>
      </c>
      <c r="D785" t="b">
        <v>0</v>
      </c>
      <c r="E785" s="241" t="s">
        <v>431</v>
      </c>
      <c r="F785" s="245">
        <f>'prospetto 5'!$X$32</f>
        <v>0</v>
      </c>
    </row>
    <row r="786" spans="1:6" x14ac:dyDescent="0.2">
      <c r="A786" s="195" t="s">
        <v>3821</v>
      </c>
      <c r="B786" t="s">
        <v>3822</v>
      </c>
      <c r="C786" t="s">
        <v>3314</v>
      </c>
      <c r="D786" t="b">
        <v>0</v>
      </c>
      <c r="E786" s="241" t="s">
        <v>432</v>
      </c>
      <c r="F786" s="245">
        <f>'prospetto 5'!$X$33</f>
        <v>0</v>
      </c>
    </row>
    <row r="787" spans="1:6" x14ac:dyDescent="0.2">
      <c r="A787" s="195" t="s">
        <v>3823</v>
      </c>
      <c r="B787" t="s">
        <v>3824</v>
      </c>
      <c r="C787" t="s">
        <v>3314</v>
      </c>
      <c r="D787" t="b">
        <v>0</v>
      </c>
      <c r="E787" s="241" t="s">
        <v>433</v>
      </c>
      <c r="F787" s="245">
        <f>'prospetto 5'!$X$34</f>
        <v>0</v>
      </c>
    </row>
    <row r="788" spans="1:6" x14ac:dyDescent="0.2">
      <c r="A788" s="195" t="s">
        <v>3825</v>
      </c>
      <c r="B788" t="s">
        <v>3826</v>
      </c>
      <c r="C788" t="s">
        <v>3314</v>
      </c>
      <c r="D788" t="b">
        <v>0</v>
      </c>
      <c r="E788" s="241" t="s">
        <v>434</v>
      </c>
      <c r="F788" s="245">
        <f>'prospetto 5'!$X$35</f>
        <v>0</v>
      </c>
    </row>
    <row r="789" spans="1:6" x14ac:dyDescent="0.2">
      <c r="A789" s="195" t="s">
        <v>3827</v>
      </c>
      <c r="B789" t="s">
        <v>3828</v>
      </c>
      <c r="C789" t="s">
        <v>3314</v>
      </c>
      <c r="D789" t="b">
        <v>0</v>
      </c>
      <c r="E789" s="241" t="s">
        <v>435</v>
      </c>
      <c r="F789" s="245">
        <f>'prospetto 5'!$X$36</f>
        <v>0</v>
      </c>
    </row>
    <row r="790" spans="1:6" x14ac:dyDescent="0.2">
      <c r="A790" s="195" t="s">
        <v>3829</v>
      </c>
      <c r="B790" t="s">
        <v>3830</v>
      </c>
      <c r="C790" t="s">
        <v>3314</v>
      </c>
      <c r="D790" t="b">
        <v>0</v>
      </c>
      <c r="E790" s="241" t="s">
        <v>436</v>
      </c>
      <c r="F790" s="245">
        <f>'prospetto 5'!$X$37</f>
        <v>0</v>
      </c>
    </row>
    <row r="791" spans="1:6" x14ac:dyDescent="0.2">
      <c r="A791" s="195" t="s">
        <v>3831</v>
      </c>
      <c r="B791" t="s">
        <v>3832</v>
      </c>
      <c r="C791" t="s">
        <v>3314</v>
      </c>
      <c r="D791" t="b">
        <v>1</v>
      </c>
      <c r="E791" s="241" t="s">
        <v>437</v>
      </c>
      <c r="F791" s="245">
        <f>'prospetto 5'!$X$38</f>
        <v>0</v>
      </c>
    </row>
    <row r="792" spans="1:6" x14ac:dyDescent="0.2">
      <c r="A792" s="195" t="s">
        <v>3833</v>
      </c>
      <c r="B792" t="s">
        <v>3834</v>
      </c>
      <c r="C792" t="s">
        <v>3314</v>
      </c>
      <c r="D792" t="b">
        <v>0</v>
      </c>
      <c r="E792" s="241" t="s">
        <v>438</v>
      </c>
      <c r="F792" s="245">
        <f>'prospetto 5'!$X$39</f>
        <v>0</v>
      </c>
    </row>
    <row r="793" spans="1:6" x14ac:dyDescent="0.2">
      <c r="A793" s="195" t="s">
        <v>3835</v>
      </c>
      <c r="B793" t="s">
        <v>3836</v>
      </c>
      <c r="C793" t="s">
        <v>3314</v>
      </c>
      <c r="D793" t="b">
        <v>0</v>
      </c>
      <c r="E793" s="241" t="s">
        <v>439</v>
      </c>
      <c r="F793" s="245">
        <f>'prospetto 5'!$X$40</f>
        <v>0</v>
      </c>
    </row>
    <row r="794" spans="1:6" x14ac:dyDescent="0.2">
      <c r="A794" s="195" t="s">
        <v>3837</v>
      </c>
      <c r="B794" t="s">
        <v>3838</v>
      </c>
      <c r="C794" t="s">
        <v>3314</v>
      </c>
      <c r="D794" t="b">
        <v>0</v>
      </c>
      <c r="E794" s="241" t="s">
        <v>440</v>
      </c>
      <c r="F794" s="245">
        <f>'prospetto 5'!$X$41</f>
        <v>0</v>
      </c>
    </row>
    <row r="795" spans="1:6" x14ac:dyDescent="0.2">
      <c r="A795" s="195" t="s">
        <v>3839</v>
      </c>
      <c r="B795" t="s">
        <v>3840</v>
      </c>
      <c r="C795" t="s">
        <v>3314</v>
      </c>
      <c r="D795" t="b">
        <v>0</v>
      </c>
      <c r="E795" s="241" t="s">
        <v>441</v>
      </c>
      <c r="F795" s="245">
        <f>'prospetto 5'!$X$42</f>
        <v>0</v>
      </c>
    </row>
    <row r="796" spans="1:6" x14ac:dyDescent="0.2">
      <c r="A796" s="195" t="s">
        <v>1606</v>
      </c>
      <c r="B796" t="s">
        <v>1607</v>
      </c>
      <c r="C796" t="s">
        <v>3314</v>
      </c>
      <c r="D796" t="b">
        <v>0</v>
      </c>
      <c r="E796" s="241" t="s">
        <v>442</v>
      </c>
      <c r="F796" s="245">
        <f>'prospetto 5'!$X$43</f>
        <v>0</v>
      </c>
    </row>
    <row r="797" spans="1:6" x14ac:dyDescent="0.2">
      <c r="A797" s="195" t="s">
        <v>1608</v>
      </c>
      <c r="B797" t="s">
        <v>1609</v>
      </c>
      <c r="C797" t="s">
        <v>3314</v>
      </c>
      <c r="D797" t="b">
        <v>0</v>
      </c>
      <c r="E797" s="241" t="s">
        <v>443</v>
      </c>
      <c r="F797" s="245">
        <f>'prospetto 5'!$AB$30</f>
        <v>0</v>
      </c>
    </row>
    <row r="798" spans="1:6" x14ac:dyDescent="0.2">
      <c r="A798" s="195" t="s">
        <v>1610</v>
      </c>
      <c r="B798" t="s">
        <v>1611</v>
      </c>
      <c r="C798" t="s">
        <v>3314</v>
      </c>
      <c r="D798" t="b">
        <v>0</v>
      </c>
      <c r="E798" s="241" t="s">
        <v>444</v>
      </c>
      <c r="F798" s="245">
        <f>'prospetto 5'!$AB$31</f>
        <v>0</v>
      </c>
    </row>
    <row r="799" spans="1:6" x14ac:dyDescent="0.2">
      <c r="A799" s="195" t="s">
        <v>3900</v>
      </c>
      <c r="B799" t="s">
        <v>3901</v>
      </c>
      <c r="C799" t="s">
        <v>3314</v>
      </c>
      <c r="D799" t="b">
        <v>0</v>
      </c>
      <c r="E799" s="241" t="s">
        <v>445</v>
      </c>
      <c r="F799" s="245">
        <f>'prospetto 5'!$AB$32</f>
        <v>0</v>
      </c>
    </row>
    <row r="800" spans="1:6" x14ac:dyDescent="0.2">
      <c r="A800" s="195" t="s">
        <v>3902</v>
      </c>
      <c r="B800" t="s">
        <v>3903</v>
      </c>
      <c r="C800" t="s">
        <v>3314</v>
      </c>
      <c r="D800" t="b">
        <v>0</v>
      </c>
      <c r="E800" s="241" t="s">
        <v>446</v>
      </c>
      <c r="F800" s="245">
        <f>'prospetto 5'!$AB$33</f>
        <v>0</v>
      </c>
    </row>
    <row r="801" spans="1:6" x14ac:dyDescent="0.2">
      <c r="A801" s="195" t="s">
        <v>3904</v>
      </c>
      <c r="B801" t="s">
        <v>3905</v>
      </c>
      <c r="C801" t="s">
        <v>3314</v>
      </c>
      <c r="D801" t="b">
        <v>0</v>
      </c>
      <c r="E801" s="241" t="s">
        <v>447</v>
      </c>
      <c r="F801" s="245">
        <f>'prospetto 5'!$AB$34</f>
        <v>0</v>
      </c>
    </row>
    <row r="802" spans="1:6" x14ac:dyDescent="0.2">
      <c r="A802" s="195" t="s">
        <v>3906</v>
      </c>
      <c r="B802" t="s">
        <v>3907</v>
      </c>
      <c r="C802" t="s">
        <v>3314</v>
      </c>
      <c r="D802" t="b">
        <v>0</v>
      </c>
      <c r="E802" s="241" t="s">
        <v>448</v>
      </c>
      <c r="F802" s="245">
        <f>'prospetto 5'!$AB$35</f>
        <v>0</v>
      </c>
    </row>
    <row r="803" spans="1:6" x14ac:dyDescent="0.2">
      <c r="A803" s="195" t="s">
        <v>1341</v>
      </c>
      <c r="B803" t="s">
        <v>1342</v>
      </c>
      <c r="C803" t="s">
        <v>3314</v>
      </c>
      <c r="D803" t="b">
        <v>0</v>
      </c>
      <c r="E803" s="241" t="s">
        <v>449</v>
      </c>
      <c r="F803" s="245">
        <f>'prospetto 5'!$AB$36</f>
        <v>0</v>
      </c>
    </row>
    <row r="804" spans="1:6" x14ac:dyDescent="0.2">
      <c r="A804" s="195" t="s">
        <v>1343</v>
      </c>
      <c r="B804" t="s">
        <v>1344</v>
      </c>
      <c r="C804" t="s">
        <v>3314</v>
      </c>
      <c r="D804" t="b">
        <v>0</v>
      </c>
      <c r="E804" s="241" t="s">
        <v>450</v>
      </c>
      <c r="F804" s="245">
        <f>'prospetto 5'!$AB$37</f>
        <v>0</v>
      </c>
    </row>
    <row r="805" spans="1:6" x14ac:dyDescent="0.2">
      <c r="A805" s="195" t="s">
        <v>1345</v>
      </c>
      <c r="B805" t="s">
        <v>1346</v>
      </c>
      <c r="C805" t="s">
        <v>3314</v>
      </c>
      <c r="D805" t="b">
        <v>1</v>
      </c>
      <c r="E805" s="241" t="s">
        <v>451</v>
      </c>
      <c r="F805" s="245">
        <f>'prospetto 5'!$AB$38</f>
        <v>0</v>
      </c>
    </row>
    <row r="806" spans="1:6" x14ac:dyDescent="0.2">
      <c r="A806" s="195" t="s">
        <v>1347</v>
      </c>
      <c r="B806" t="s">
        <v>1348</v>
      </c>
      <c r="C806" t="s">
        <v>3314</v>
      </c>
      <c r="D806" t="b">
        <v>0</v>
      </c>
      <c r="E806" s="241" t="s">
        <v>452</v>
      </c>
      <c r="F806" s="245">
        <f>'prospetto 5'!$AB$39</f>
        <v>0</v>
      </c>
    </row>
    <row r="807" spans="1:6" x14ac:dyDescent="0.2">
      <c r="A807" s="195" t="s">
        <v>1349</v>
      </c>
      <c r="B807" t="s">
        <v>1350</v>
      </c>
      <c r="C807" t="s">
        <v>3314</v>
      </c>
      <c r="D807" t="b">
        <v>0</v>
      </c>
      <c r="E807" s="241" t="s">
        <v>453</v>
      </c>
      <c r="F807" s="245">
        <f>'prospetto 5'!$AB$40</f>
        <v>0</v>
      </c>
    </row>
    <row r="808" spans="1:6" x14ac:dyDescent="0.2">
      <c r="A808" s="195" t="s">
        <v>1351</v>
      </c>
      <c r="B808" t="s">
        <v>1352</v>
      </c>
      <c r="C808" t="s">
        <v>3314</v>
      </c>
      <c r="D808" t="b">
        <v>0</v>
      </c>
      <c r="E808" s="241" t="s">
        <v>454</v>
      </c>
      <c r="F808" s="245">
        <f>'prospetto 5'!$AB$41</f>
        <v>0</v>
      </c>
    </row>
    <row r="809" spans="1:6" x14ac:dyDescent="0.2">
      <c r="A809" s="195" t="s">
        <v>1353</v>
      </c>
      <c r="B809" t="s">
        <v>1354</v>
      </c>
      <c r="C809" t="s">
        <v>3314</v>
      </c>
      <c r="D809" t="b">
        <v>0</v>
      </c>
      <c r="E809" s="241" t="s">
        <v>455</v>
      </c>
      <c r="F809" s="245">
        <f>'prospetto 5'!$AB$42</f>
        <v>0</v>
      </c>
    </row>
    <row r="810" spans="1:6" x14ac:dyDescent="0.2">
      <c r="A810" s="195" t="s">
        <v>1355</v>
      </c>
      <c r="B810" t="s">
        <v>1356</v>
      </c>
      <c r="C810" t="s">
        <v>3314</v>
      </c>
      <c r="D810" t="b">
        <v>0</v>
      </c>
      <c r="E810" s="241" t="s">
        <v>456</v>
      </c>
      <c r="F810" s="245">
        <f>'prospetto 5'!$AB$43</f>
        <v>0</v>
      </c>
    </row>
    <row r="811" spans="1:6" x14ac:dyDescent="0.2">
      <c r="A811" s="195" t="s">
        <v>1357</v>
      </c>
      <c r="B811" t="s">
        <v>1358</v>
      </c>
      <c r="C811" t="s">
        <v>3314</v>
      </c>
      <c r="D811" t="b">
        <v>0</v>
      </c>
      <c r="E811" s="241" t="s">
        <v>457</v>
      </c>
      <c r="F811" s="245">
        <f>'prospetto 5'!$H$50</f>
        <v>0</v>
      </c>
    </row>
    <row r="812" spans="1:6" x14ac:dyDescent="0.2">
      <c r="A812" s="195" t="s">
        <v>1359</v>
      </c>
      <c r="B812" t="s">
        <v>1360</v>
      </c>
      <c r="C812" t="s">
        <v>3314</v>
      </c>
      <c r="D812" t="b">
        <v>0</v>
      </c>
      <c r="E812" s="241" t="s">
        <v>458</v>
      </c>
      <c r="F812" s="245">
        <f>'prospetto 5'!$H$51</f>
        <v>0</v>
      </c>
    </row>
    <row r="813" spans="1:6" x14ac:dyDescent="0.2">
      <c r="A813" s="195" t="s">
        <v>1361</v>
      </c>
      <c r="B813" t="s">
        <v>1362</v>
      </c>
      <c r="C813" t="s">
        <v>3314</v>
      </c>
      <c r="D813" t="b">
        <v>0</v>
      </c>
      <c r="E813" s="241" t="s">
        <v>459</v>
      </c>
      <c r="F813" s="245">
        <f>'prospetto 5'!$H$52</f>
        <v>0</v>
      </c>
    </row>
    <row r="814" spans="1:6" x14ac:dyDescent="0.2">
      <c r="A814" s="195" t="s">
        <v>1363</v>
      </c>
      <c r="B814" t="s">
        <v>1364</v>
      </c>
      <c r="C814" t="s">
        <v>3314</v>
      </c>
      <c r="D814" t="b">
        <v>0</v>
      </c>
      <c r="E814" s="241" t="s">
        <v>460</v>
      </c>
      <c r="F814" s="245">
        <f>'prospetto 5'!$H$53</f>
        <v>0</v>
      </c>
    </row>
    <row r="815" spans="1:6" x14ac:dyDescent="0.2">
      <c r="A815" s="195" t="s">
        <v>1365</v>
      </c>
      <c r="B815" t="s">
        <v>1366</v>
      </c>
      <c r="C815" t="s">
        <v>3314</v>
      </c>
      <c r="D815" t="b">
        <v>0</v>
      </c>
      <c r="E815" s="241" t="s">
        <v>461</v>
      </c>
      <c r="F815" s="245">
        <f>'prospetto 5'!$H$54</f>
        <v>0</v>
      </c>
    </row>
    <row r="816" spans="1:6" x14ac:dyDescent="0.2">
      <c r="A816" s="195" t="s">
        <v>1367</v>
      </c>
      <c r="B816" t="s">
        <v>1368</v>
      </c>
      <c r="C816" t="s">
        <v>3314</v>
      </c>
      <c r="D816" t="b">
        <v>0</v>
      </c>
      <c r="E816" s="241" t="s">
        <v>462</v>
      </c>
      <c r="F816" s="245">
        <f>'prospetto 5'!$H$55</f>
        <v>0</v>
      </c>
    </row>
    <row r="817" spans="1:6" x14ac:dyDescent="0.2">
      <c r="A817" s="195" t="s">
        <v>1369</v>
      </c>
      <c r="B817" t="s">
        <v>1370</v>
      </c>
      <c r="C817" t="s">
        <v>3314</v>
      </c>
      <c r="D817" t="b">
        <v>0</v>
      </c>
      <c r="E817" s="241" t="s">
        <v>463</v>
      </c>
      <c r="F817" s="245">
        <f>'prospetto 5'!$H$56</f>
        <v>0</v>
      </c>
    </row>
    <row r="818" spans="1:6" x14ac:dyDescent="0.2">
      <c r="A818" s="195" t="s">
        <v>1371</v>
      </c>
      <c r="B818" t="s">
        <v>1372</v>
      </c>
      <c r="C818" t="s">
        <v>3314</v>
      </c>
      <c r="D818" t="b">
        <v>0</v>
      </c>
      <c r="E818" s="241" t="s">
        <v>464</v>
      </c>
      <c r="F818" s="245">
        <f>'prospetto 5'!$H$57</f>
        <v>0</v>
      </c>
    </row>
    <row r="819" spans="1:6" x14ac:dyDescent="0.2">
      <c r="A819" s="195" t="s">
        <v>2206</v>
      </c>
      <c r="B819" t="s">
        <v>2207</v>
      </c>
      <c r="C819" t="s">
        <v>3314</v>
      </c>
      <c r="D819" t="b">
        <v>1</v>
      </c>
      <c r="E819" s="241" t="s">
        <v>465</v>
      </c>
      <c r="F819" s="245">
        <f>'prospetto 5'!$H$58</f>
        <v>0</v>
      </c>
    </row>
    <row r="820" spans="1:6" x14ac:dyDescent="0.2">
      <c r="A820" s="195" t="s">
        <v>2208</v>
      </c>
      <c r="B820" t="s">
        <v>2209</v>
      </c>
      <c r="C820" t="s">
        <v>3314</v>
      </c>
      <c r="D820" t="b">
        <v>0</v>
      </c>
      <c r="E820" s="241" t="s">
        <v>466</v>
      </c>
      <c r="F820" s="245">
        <f>'prospetto 5'!$H$59</f>
        <v>0</v>
      </c>
    </row>
    <row r="821" spans="1:6" x14ac:dyDescent="0.2">
      <c r="A821" s="195" t="s">
        <v>2210</v>
      </c>
      <c r="B821" t="s">
        <v>2211</v>
      </c>
      <c r="C821" t="s">
        <v>3314</v>
      </c>
      <c r="D821" t="b">
        <v>0</v>
      </c>
      <c r="E821" s="241" t="s">
        <v>467</v>
      </c>
      <c r="F821" s="245">
        <f>'prospetto 5'!$H$60</f>
        <v>0</v>
      </c>
    </row>
    <row r="822" spans="1:6" x14ac:dyDescent="0.2">
      <c r="A822" s="195" t="s">
        <v>2212</v>
      </c>
      <c r="B822" t="s">
        <v>2213</v>
      </c>
      <c r="C822" t="s">
        <v>3314</v>
      </c>
      <c r="D822" t="b">
        <v>0</v>
      </c>
      <c r="E822" s="241" t="s">
        <v>468</v>
      </c>
      <c r="F822" s="245">
        <f>'prospetto 5'!$H$61</f>
        <v>0</v>
      </c>
    </row>
    <row r="823" spans="1:6" x14ac:dyDescent="0.2">
      <c r="A823" s="195" t="s">
        <v>2214</v>
      </c>
      <c r="B823" t="s">
        <v>2215</v>
      </c>
      <c r="C823" t="s">
        <v>3314</v>
      </c>
      <c r="D823" t="b">
        <v>0</v>
      </c>
      <c r="E823" s="241" t="s">
        <v>469</v>
      </c>
      <c r="F823" s="245">
        <f>'prospetto 5'!$H$62</f>
        <v>0</v>
      </c>
    </row>
    <row r="824" spans="1:6" x14ac:dyDescent="0.2">
      <c r="A824" s="195" t="s">
        <v>2216</v>
      </c>
      <c r="B824" t="s">
        <v>2217</v>
      </c>
      <c r="C824" t="s">
        <v>3314</v>
      </c>
      <c r="D824" t="b">
        <v>0</v>
      </c>
      <c r="E824" s="241" t="s">
        <v>470</v>
      </c>
      <c r="F824" s="245">
        <f>'prospetto 5'!$H$63</f>
        <v>0</v>
      </c>
    </row>
    <row r="825" spans="1:6" x14ac:dyDescent="0.2">
      <c r="A825" s="195" t="s">
        <v>2218</v>
      </c>
      <c r="B825" t="s">
        <v>2219</v>
      </c>
      <c r="C825" t="s">
        <v>3314</v>
      </c>
      <c r="D825" t="b">
        <v>0</v>
      </c>
      <c r="E825" s="241" t="s">
        <v>471</v>
      </c>
      <c r="F825" s="245">
        <f>'prospetto 5'!$L$50</f>
        <v>0</v>
      </c>
    </row>
    <row r="826" spans="1:6" x14ac:dyDescent="0.2">
      <c r="A826" s="195" t="s">
        <v>2220</v>
      </c>
      <c r="B826" t="s">
        <v>2221</v>
      </c>
      <c r="C826" t="s">
        <v>3314</v>
      </c>
      <c r="D826" t="b">
        <v>0</v>
      </c>
      <c r="E826" s="241" t="s">
        <v>472</v>
      </c>
      <c r="F826" s="245">
        <f>'prospetto 5'!$L$51</f>
        <v>0</v>
      </c>
    </row>
    <row r="827" spans="1:6" x14ac:dyDescent="0.2">
      <c r="A827" s="195" t="s">
        <v>2222</v>
      </c>
      <c r="B827" t="s">
        <v>2223</v>
      </c>
      <c r="C827" t="s">
        <v>3314</v>
      </c>
      <c r="D827" t="b">
        <v>0</v>
      </c>
      <c r="E827" s="241" t="s">
        <v>473</v>
      </c>
      <c r="F827" s="245">
        <f>'prospetto 5'!$L$52</f>
        <v>0</v>
      </c>
    </row>
    <row r="828" spans="1:6" x14ac:dyDescent="0.2">
      <c r="A828" s="195" t="s">
        <v>2224</v>
      </c>
      <c r="B828" t="s">
        <v>2225</v>
      </c>
      <c r="C828" t="s">
        <v>3314</v>
      </c>
      <c r="D828" t="b">
        <v>0</v>
      </c>
      <c r="E828" s="241" t="s">
        <v>474</v>
      </c>
      <c r="F828" s="245">
        <f>'prospetto 5'!$L$53</f>
        <v>0</v>
      </c>
    </row>
    <row r="829" spans="1:6" x14ac:dyDescent="0.2">
      <c r="A829" s="195" t="s">
        <v>2226</v>
      </c>
      <c r="B829" t="s">
        <v>2227</v>
      </c>
      <c r="C829" t="s">
        <v>3314</v>
      </c>
      <c r="D829" t="b">
        <v>0</v>
      </c>
      <c r="E829" s="241" t="s">
        <v>475</v>
      </c>
      <c r="F829" s="245">
        <f>'prospetto 5'!$L$54</f>
        <v>0</v>
      </c>
    </row>
    <row r="830" spans="1:6" x14ac:dyDescent="0.2">
      <c r="A830" s="195" t="s">
        <v>2228</v>
      </c>
      <c r="B830" t="s">
        <v>2229</v>
      </c>
      <c r="C830" t="s">
        <v>3314</v>
      </c>
      <c r="D830" t="b">
        <v>0</v>
      </c>
      <c r="E830" s="241" t="s">
        <v>476</v>
      </c>
      <c r="F830" s="245">
        <f>'prospetto 5'!$L$55</f>
        <v>0</v>
      </c>
    </row>
    <row r="831" spans="1:6" x14ac:dyDescent="0.2">
      <c r="A831" s="195" t="s">
        <v>2230</v>
      </c>
      <c r="B831" t="s">
        <v>2231</v>
      </c>
      <c r="C831" t="s">
        <v>3314</v>
      </c>
      <c r="D831" t="b">
        <v>0</v>
      </c>
      <c r="E831" s="241" t="s">
        <v>477</v>
      </c>
      <c r="F831" s="245">
        <f>'prospetto 5'!$L$56</f>
        <v>0</v>
      </c>
    </row>
    <row r="832" spans="1:6" x14ac:dyDescent="0.2">
      <c r="A832" s="195" t="s">
        <v>2232</v>
      </c>
      <c r="B832" t="s">
        <v>2233</v>
      </c>
      <c r="C832" t="s">
        <v>3314</v>
      </c>
      <c r="D832" t="b">
        <v>0</v>
      </c>
      <c r="E832" s="241" t="s">
        <v>478</v>
      </c>
      <c r="F832" s="245">
        <f>'prospetto 5'!$L$57</f>
        <v>0</v>
      </c>
    </row>
    <row r="833" spans="1:6" x14ac:dyDescent="0.2">
      <c r="A833" s="195" t="s">
        <v>2234</v>
      </c>
      <c r="B833" t="s">
        <v>2235</v>
      </c>
      <c r="C833" t="s">
        <v>3314</v>
      </c>
      <c r="D833" t="b">
        <v>1</v>
      </c>
      <c r="E833" s="241" t="s">
        <v>479</v>
      </c>
      <c r="F833" s="245">
        <f>'prospetto 5'!$L$58</f>
        <v>0</v>
      </c>
    </row>
    <row r="834" spans="1:6" x14ac:dyDescent="0.2">
      <c r="A834" s="195" t="s">
        <v>2236</v>
      </c>
      <c r="B834" t="s">
        <v>2237</v>
      </c>
      <c r="C834" t="s">
        <v>3314</v>
      </c>
      <c r="D834" t="b">
        <v>0</v>
      </c>
      <c r="E834" s="241" t="s">
        <v>480</v>
      </c>
      <c r="F834" s="245">
        <f>'prospetto 5'!$L$59</f>
        <v>0</v>
      </c>
    </row>
    <row r="835" spans="1:6" x14ac:dyDescent="0.2">
      <c r="A835" s="195" t="s">
        <v>3613</v>
      </c>
      <c r="B835" t="s">
        <v>3614</v>
      </c>
      <c r="C835" t="s">
        <v>3314</v>
      </c>
      <c r="D835" t="b">
        <v>0</v>
      </c>
      <c r="E835" s="241" t="s">
        <v>481</v>
      </c>
      <c r="F835" s="245">
        <f>'prospetto 5'!$L$60</f>
        <v>0</v>
      </c>
    </row>
    <row r="836" spans="1:6" x14ac:dyDescent="0.2">
      <c r="A836" s="195" t="s">
        <v>3615</v>
      </c>
      <c r="B836" t="s">
        <v>3616</v>
      </c>
      <c r="C836" t="s">
        <v>3314</v>
      </c>
      <c r="D836" t="b">
        <v>0</v>
      </c>
      <c r="E836" s="241" t="s">
        <v>482</v>
      </c>
      <c r="F836" s="245">
        <f>'prospetto 5'!$L$61</f>
        <v>0</v>
      </c>
    </row>
    <row r="837" spans="1:6" x14ac:dyDescent="0.2">
      <c r="A837" s="195" t="s">
        <v>3617</v>
      </c>
      <c r="B837" t="s">
        <v>3618</v>
      </c>
      <c r="C837" t="s">
        <v>3314</v>
      </c>
      <c r="D837" t="b">
        <v>0</v>
      </c>
      <c r="E837" s="241" t="s">
        <v>483</v>
      </c>
      <c r="F837" s="245">
        <f>'prospetto 5'!$L$62</f>
        <v>0</v>
      </c>
    </row>
    <row r="838" spans="1:6" x14ac:dyDescent="0.2">
      <c r="A838" s="195" t="s">
        <v>3619</v>
      </c>
      <c r="B838" t="s">
        <v>3620</v>
      </c>
      <c r="C838" t="s">
        <v>3314</v>
      </c>
      <c r="D838" t="b">
        <v>0</v>
      </c>
      <c r="E838" s="241" t="s">
        <v>484</v>
      </c>
      <c r="F838" s="245">
        <f>'prospetto 5'!$L$63</f>
        <v>0</v>
      </c>
    </row>
    <row r="839" spans="1:6" x14ac:dyDescent="0.2">
      <c r="A839" s="195" t="s">
        <v>3621</v>
      </c>
      <c r="B839" t="s">
        <v>3622</v>
      </c>
      <c r="C839" t="s">
        <v>3314</v>
      </c>
      <c r="D839" t="b">
        <v>0</v>
      </c>
      <c r="E839" s="241" t="s">
        <v>485</v>
      </c>
      <c r="F839" s="245">
        <f>'prospetto 5'!$P$50</f>
        <v>0</v>
      </c>
    </row>
    <row r="840" spans="1:6" x14ac:dyDescent="0.2">
      <c r="A840" s="195" t="s">
        <v>3623</v>
      </c>
      <c r="B840" t="s">
        <v>3624</v>
      </c>
      <c r="C840" t="s">
        <v>3314</v>
      </c>
      <c r="D840" t="b">
        <v>0</v>
      </c>
      <c r="E840" s="241" t="s">
        <v>486</v>
      </c>
      <c r="F840" s="245">
        <f>'prospetto 5'!$P$51</f>
        <v>0</v>
      </c>
    </row>
    <row r="841" spans="1:6" x14ac:dyDescent="0.2">
      <c r="A841" s="195" t="s">
        <v>3625</v>
      </c>
      <c r="B841" t="s">
        <v>3626</v>
      </c>
      <c r="C841" t="s">
        <v>3314</v>
      </c>
      <c r="D841" t="b">
        <v>0</v>
      </c>
      <c r="E841" s="241" t="s">
        <v>487</v>
      </c>
      <c r="F841" s="245">
        <f>'prospetto 5'!$P$52</f>
        <v>0</v>
      </c>
    </row>
    <row r="842" spans="1:6" x14ac:dyDescent="0.2">
      <c r="A842" s="195" t="s">
        <v>3627</v>
      </c>
      <c r="B842" t="s">
        <v>3628</v>
      </c>
      <c r="C842" t="s">
        <v>3314</v>
      </c>
      <c r="D842" t="b">
        <v>0</v>
      </c>
      <c r="E842" s="241" t="s">
        <v>488</v>
      </c>
      <c r="F842" s="245">
        <f>'prospetto 5'!$P$53</f>
        <v>0</v>
      </c>
    </row>
    <row r="843" spans="1:6" x14ac:dyDescent="0.2">
      <c r="A843" s="195" t="s">
        <v>3629</v>
      </c>
      <c r="B843" t="s">
        <v>3630</v>
      </c>
      <c r="C843" t="s">
        <v>3314</v>
      </c>
      <c r="D843" t="b">
        <v>0</v>
      </c>
      <c r="E843" s="241" t="s">
        <v>489</v>
      </c>
      <c r="F843" s="245">
        <f>'prospetto 5'!$P$54</f>
        <v>0</v>
      </c>
    </row>
    <row r="844" spans="1:6" x14ac:dyDescent="0.2">
      <c r="A844" s="195" t="s">
        <v>3631</v>
      </c>
      <c r="B844" t="s">
        <v>3632</v>
      </c>
      <c r="C844" t="s">
        <v>3314</v>
      </c>
      <c r="D844" t="b">
        <v>0</v>
      </c>
      <c r="E844" s="241" t="s">
        <v>490</v>
      </c>
      <c r="F844" s="245">
        <f>'prospetto 5'!$P$55</f>
        <v>0</v>
      </c>
    </row>
    <row r="845" spans="1:6" x14ac:dyDescent="0.2">
      <c r="A845" s="195" t="s">
        <v>3633</v>
      </c>
      <c r="B845" t="s">
        <v>3634</v>
      </c>
      <c r="C845" t="s">
        <v>3314</v>
      </c>
      <c r="D845" t="b">
        <v>0</v>
      </c>
      <c r="E845" s="241" t="s">
        <v>491</v>
      </c>
      <c r="F845" s="245">
        <f>'prospetto 5'!$P$56</f>
        <v>0</v>
      </c>
    </row>
    <row r="846" spans="1:6" x14ac:dyDescent="0.2">
      <c r="A846" s="195" t="s">
        <v>3635</v>
      </c>
      <c r="B846" t="s">
        <v>3636</v>
      </c>
      <c r="C846" t="s">
        <v>3314</v>
      </c>
      <c r="D846" t="b">
        <v>0</v>
      </c>
      <c r="E846" s="241" t="s">
        <v>492</v>
      </c>
      <c r="F846" s="245">
        <f>'prospetto 5'!$P$57</f>
        <v>0</v>
      </c>
    </row>
    <row r="847" spans="1:6" x14ac:dyDescent="0.2">
      <c r="A847" s="195" t="s">
        <v>3637</v>
      </c>
      <c r="B847" t="s">
        <v>2999</v>
      </c>
      <c r="C847" t="s">
        <v>3314</v>
      </c>
      <c r="D847" t="b">
        <v>1</v>
      </c>
      <c r="E847" s="241" t="s">
        <v>493</v>
      </c>
      <c r="F847" s="245">
        <f>'prospetto 5'!$P$58</f>
        <v>0</v>
      </c>
    </row>
    <row r="848" spans="1:6" x14ac:dyDescent="0.2">
      <c r="A848" s="195" t="s">
        <v>3000</v>
      </c>
      <c r="B848" t="s">
        <v>3001</v>
      </c>
      <c r="C848" t="s">
        <v>3314</v>
      </c>
      <c r="D848" t="b">
        <v>0</v>
      </c>
      <c r="E848" s="241" t="s">
        <v>494</v>
      </c>
      <c r="F848" s="245">
        <f>'prospetto 5'!$P$59</f>
        <v>0</v>
      </c>
    </row>
    <row r="849" spans="1:6" x14ac:dyDescent="0.2">
      <c r="A849" s="195" t="s">
        <v>3002</v>
      </c>
      <c r="B849" t="s">
        <v>3003</v>
      </c>
      <c r="C849" t="s">
        <v>3314</v>
      </c>
      <c r="D849" t="b">
        <v>0</v>
      </c>
      <c r="E849" s="241" t="s">
        <v>495</v>
      </c>
      <c r="F849" s="245">
        <f>'prospetto 5'!$P$60</f>
        <v>0</v>
      </c>
    </row>
    <row r="850" spans="1:6" x14ac:dyDescent="0.2">
      <c r="A850" s="195" t="s">
        <v>3004</v>
      </c>
      <c r="B850" t="s">
        <v>3005</v>
      </c>
      <c r="C850" t="s">
        <v>3314</v>
      </c>
      <c r="D850" t="b">
        <v>0</v>
      </c>
      <c r="E850" s="241" t="s">
        <v>496</v>
      </c>
      <c r="F850" s="245">
        <f>'prospetto 5'!$P$61</f>
        <v>0</v>
      </c>
    </row>
    <row r="851" spans="1:6" x14ac:dyDescent="0.2">
      <c r="A851" s="195" t="s">
        <v>3006</v>
      </c>
      <c r="B851" t="s">
        <v>3007</v>
      </c>
      <c r="C851" t="s">
        <v>3314</v>
      </c>
      <c r="D851" t="b">
        <v>0</v>
      </c>
      <c r="E851" s="241" t="s">
        <v>497</v>
      </c>
      <c r="F851" s="245">
        <f>'prospetto 5'!$P$62</f>
        <v>0</v>
      </c>
    </row>
    <row r="852" spans="1:6" x14ac:dyDescent="0.2">
      <c r="A852" s="195" t="s">
        <v>3008</v>
      </c>
      <c r="B852" t="s">
        <v>3009</v>
      </c>
      <c r="C852" t="s">
        <v>3314</v>
      </c>
      <c r="D852" t="b">
        <v>0</v>
      </c>
      <c r="E852" s="241" t="s">
        <v>498</v>
      </c>
      <c r="F852" s="245">
        <f>'prospetto 5'!$P$63</f>
        <v>0</v>
      </c>
    </row>
    <row r="853" spans="1:6" x14ac:dyDescent="0.2">
      <c r="A853" s="195" t="s">
        <v>3010</v>
      </c>
      <c r="B853" t="s">
        <v>3011</v>
      </c>
      <c r="C853" t="s">
        <v>3314</v>
      </c>
      <c r="D853" t="b">
        <v>0</v>
      </c>
      <c r="E853" s="241" t="s">
        <v>499</v>
      </c>
      <c r="F853" s="245">
        <f>'prospetto 5'!$T$50</f>
        <v>0</v>
      </c>
    </row>
    <row r="854" spans="1:6" x14ac:dyDescent="0.2">
      <c r="A854" s="195" t="s">
        <v>3012</v>
      </c>
      <c r="B854" t="s">
        <v>3013</v>
      </c>
      <c r="C854" t="s">
        <v>3314</v>
      </c>
      <c r="D854" t="b">
        <v>0</v>
      </c>
      <c r="E854" s="241" t="s">
        <v>500</v>
      </c>
      <c r="F854" s="245">
        <f>'prospetto 5'!$T$51</f>
        <v>0</v>
      </c>
    </row>
    <row r="855" spans="1:6" x14ac:dyDescent="0.2">
      <c r="A855" s="195" t="s">
        <v>3014</v>
      </c>
      <c r="B855" t="s">
        <v>3015</v>
      </c>
      <c r="C855" t="s">
        <v>3314</v>
      </c>
      <c r="D855" t="b">
        <v>0</v>
      </c>
      <c r="E855" s="241" t="s">
        <v>501</v>
      </c>
      <c r="F855" s="245">
        <f>'prospetto 5'!$T$52</f>
        <v>0</v>
      </c>
    </row>
    <row r="856" spans="1:6" x14ac:dyDescent="0.2">
      <c r="A856" s="195" t="s">
        <v>3016</v>
      </c>
      <c r="B856" t="s">
        <v>3017</v>
      </c>
      <c r="C856" t="s">
        <v>3314</v>
      </c>
      <c r="D856" t="b">
        <v>0</v>
      </c>
      <c r="E856" s="241" t="s">
        <v>502</v>
      </c>
      <c r="F856" s="245">
        <f>'prospetto 5'!$T$53</f>
        <v>0</v>
      </c>
    </row>
    <row r="857" spans="1:6" x14ac:dyDescent="0.2">
      <c r="A857" s="195" t="s">
        <v>3018</v>
      </c>
      <c r="B857" t="s">
        <v>3019</v>
      </c>
      <c r="C857" t="s">
        <v>3314</v>
      </c>
      <c r="D857" t="b">
        <v>0</v>
      </c>
      <c r="E857" s="241" t="s">
        <v>503</v>
      </c>
      <c r="F857" s="245">
        <f>'prospetto 5'!$T$54</f>
        <v>0</v>
      </c>
    </row>
    <row r="858" spans="1:6" x14ac:dyDescent="0.2">
      <c r="A858" s="195" t="s">
        <v>3020</v>
      </c>
      <c r="B858" t="s">
        <v>3021</v>
      </c>
      <c r="C858" t="s">
        <v>3314</v>
      </c>
      <c r="D858" t="b">
        <v>0</v>
      </c>
      <c r="E858" s="241" t="s">
        <v>504</v>
      </c>
      <c r="F858" s="245">
        <f>'prospetto 5'!$T$55</f>
        <v>0</v>
      </c>
    </row>
    <row r="859" spans="1:6" x14ac:dyDescent="0.2">
      <c r="A859" s="195" t="s">
        <v>3022</v>
      </c>
      <c r="B859" t="s">
        <v>3023</v>
      </c>
      <c r="C859" t="s">
        <v>3314</v>
      </c>
      <c r="D859" t="b">
        <v>0</v>
      </c>
      <c r="E859" s="241" t="s">
        <v>505</v>
      </c>
      <c r="F859" s="245">
        <f>'prospetto 5'!$T$56</f>
        <v>0</v>
      </c>
    </row>
    <row r="860" spans="1:6" x14ac:dyDescent="0.2">
      <c r="A860" s="195" t="s">
        <v>3024</v>
      </c>
      <c r="B860" t="s">
        <v>3025</v>
      </c>
      <c r="C860" t="s">
        <v>3314</v>
      </c>
      <c r="D860" t="b">
        <v>0</v>
      </c>
      <c r="E860" s="241" t="s">
        <v>506</v>
      </c>
      <c r="F860" s="245">
        <f>'prospetto 5'!$T$57</f>
        <v>0</v>
      </c>
    </row>
    <row r="861" spans="1:6" x14ac:dyDescent="0.2">
      <c r="A861" s="195" t="s">
        <v>3026</v>
      </c>
      <c r="B861" t="s">
        <v>3027</v>
      </c>
      <c r="C861" t="s">
        <v>3314</v>
      </c>
      <c r="D861" t="b">
        <v>1</v>
      </c>
      <c r="E861" s="241" t="s">
        <v>507</v>
      </c>
      <c r="F861" s="245">
        <f>'prospetto 5'!$T$58</f>
        <v>0</v>
      </c>
    </row>
    <row r="862" spans="1:6" x14ac:dyDescent="0.2">
      <c r="A862" s="195" t="s">
        <v>2961</v>
      </c>
      <c r="B862" t="s">
        <v>2962</v>
      </c>
      <c r="C862" t="s">
        <v>3314</v>
      </c>
      <c r="D862" t="b">
        <v>0</v>
      </c>
      <c r="E862" s="241" t="s">
        <v>508</v>
      </c>
      <c r="F862" s="245">
        <f>'prospetto 5'!$T$59</f>
        <v>0</v>
      </c>
    </row>
    <row r="863" spans="1:6" x14ac:dyDescent="0.2">
      <c r="A863" s="195" t="s">
        <v>2963</v>
      </c>
      <c r="B863" t="s">
        <v>2964</v>
      </c>
      <c r="C863" t="s">
        <v>3314</v>
      </c>
      <c r="D863" t="b">
        <v>0</v>
      </c>
      <c r="E863" s="241" t="s">
        <v>509</v>
      </c>
      <c r="F863" s="245">
        <f>'prospetto 5'!$T$60</f>
        <v>0</v>
      </c>
    </row>
    <row r="864" spans="1:6" x14ac:dyDescent="0.2">
      <c r="A864" s="195" t="s">
        <v>2965</v>
      </c>
      <c r="B864" t="s">
        <v>2966</v>
      </c>
      <c r="C864" t="s">
        <v>3314</v>
      </c>
      <c r="D864" t="b">
        <v>0</v>
      </c>
      <c r="E864" s="241" t="s">
        <v>510</v>
      </c>
      <c r="F864" s="245">
        <f>'prospetto 5'!$T$61</f>
        <v>0</v>
      </c>
    </row>
    <row r="865" spans="1:6" x14ac:dyDescent="0.2">
      <c r="A865" s="195" t="s">
        <v>2967</v>
      </c>
      <c r="B865" t="s">
        <v>2968</v>
      </c>
      <c r="C865" t="s">
        <v>3314</v>
      </c>
      <c r="D865" t="b">
        <v>0</v>
      </c>
      <c r="E865" s="241" t="s">
        <v>511</v>
      </c>
      <c r="F865" s="245">
        <f>'prospetto 5'!$T$62</f>
        <v>0</v>
      </c>
    </row>
    <row r="866" spans="1:6" x14ac:dyDescent="0.2">
      <c r="A866" s="195" t="s">
        <v>2969</v>
      </c>
      <c r="B866" t="s">
        <v>2970</v>
      </c>
      <c r="C866" t="s">
        <v>3314</v>
      </c>
      <c r="D866" t="b">
        <v>0</v>
      </c>
      <c r="E866" s="241" t="s">
        <v>512</v>
      </c>
      <c r="F866" s="245">
        <f>'prospetto 5'!$T$63</f>
        <v>0</v>
      </c>
    </row>
    <row r="867" spans="1:6" x14ac:dyDescent="0.2">
      <c r="A867" s="195" t="s">
        <v>2971</v>
      </c>
      <c r="B867" t="s">
        <v>2972</v>
      </c>
      <c r="C867" t="s">
        <v>3314</v>
      </c>
      <c r="D867" t="b">
        <v>0</v>
      </c>
      <c r="E867" s="241" t="s">
        <v>513</v>
      </c>
      <c r="F867" s="245">
        <f>'prospetto 5'!$X$50</f>
        <v>0</v>
      </c>
    </row>
    <row r="868" spans="1:6" x14ac:dyDescent="0.2">
      <c r="A868" s="195" t="s">
        <v>2973</v>
      </c>
      <c r="B868" t="s">
        <v>2974</v>
      </c>
      <c r="C868" t="s">
        <v>3314</v>
      </c>
      <c r="D868" t="b">
        <v>0</v>
      </c>
      <c r="E868" s="241" t="s">
        <v>514</v>
      </c>
      <c r="F868" s="245">
        <f>'prospetto 5'!$X$51</f>
        <v>0</v>
      </c>
    </row>
    <row r="869" spans="1:6" x14ac:dyDescent="0.2">
      <c r="A869" s="195" t="s">
        <v>2975</v>
      </c>
      <c r="B869" t="s">
        <v>2976</v>
      </c>
      <c r="C869" t="s">
        <v>3314</v>
      </c>
      <c r="D869" t="b">
        <v>0</v>
      </c>
      <c r="E869" s="241" t="s">
        <v>515</v>
      </c>
      <c r="F869" s="245">
        <f>'prospetto 5'!$X$52</f>
        <v>0</v>
      </c>
    </row>
    <row r="870" spans="1:6" x14ac:dyDescent="0.2">
      <c r="A870" s="195" t="s">
        <v>2977</v>
      </c>
      <c r="B870" t="s">
        <v>2978</v>
      </c>
      <c r="C870" t="s">
        <v>3314</v>
      </c>
      <c r="D870" t="b">
        <v>0</v>
      </c>
      <c r="E870" s="241" t="s">
        <v>516</v>
      </c>
      <c r="F870" s="245">
        <f>'prospetto 5'!$X$53</f>
        <v>0</v>
      </c>
    </row>
    <row r="871" spans="1:6" x14ac:dyDescent="0.2">
      <c r="A871" s="195" t="s">
        <v>4032</v>
      </c>
      <c r="B871" t="s">
        <v>4033</v>
      </c>
      <c r="C871" t="s">
        <v>3314</v>
      </c>
      <c r="D871" t="b">
        <v>0</v>
      </c>
      <c r="E871" s="241" t="s">
        <v>517</v>
      </c>
      <c r="F871" s="245">
        <f>'prospetto 5'!$X$54</f>
        <v>0</v>
      </c>
    </row>
    <row r="872" spans="1:6" x14ac:dyDescent="0.2">
      <c r="A872" s="195" t="s">
        <v>4034</v>
      </c>
      <c r="B872" t="s">
        <v>4035</v>
      </c>
      <c r="C872" t="s">
        <v>3314</v>
      </c>
      <c r="D872" t="b">
        <v>0</v>
      </c>
      <c r="E872" s="241" t="s">
        <v>518</v>
      </c>
      <c r="F872" s="245">
        <f>'prospetto 5'!$X$55</f>
        <v>0</v>
      </c>
    </row>
    <row r="873" spans="1:6" x14ac:dyDescent="0.2">
      <c r="A873" s="195" t="s">
        <v>4036</v>
      </c>
      <c r="B873" t="s">
        <v>4037</v>
      </c>
      <c r="C873" t="s">
        <v>3314</v>
      </c>
      <c r="D873" t="b">
        <v>0</v>
      </c>
      <c r="E873" s="241" t="s">
        <v>519</v>
      </c>
      <c r="F873" s="245">
        <f>'prospetto 5'!$X$56</f>
        <v>0</v>
      </c>
    </row>
    <row r="874" spans="1:6" x14ac:dyDescent="0.2">
      <c r="A874" s="195" t="s">
        <v>4038</v>
      </c>
      <c r="B874" t="s">
        <v>4039</v>
      </c>
      <c r="C874" t="s">
        <v>3314</v>
      </c>
      <c r="D874" t="b">
        <v>0</v>
      </c>
      <c r="E874" s="241" t="s">
        <v>520</v>
      </c>
      <c r="F874" s="245">
        <f>'prospetto 5'!$X$57</f>
        <v>0</v>
      </c>
    </row>
    <row r="875" spans="1:6" x14ac:dyDescent="0.2">
      <c r="A875" s="195" t="s">
        <v>4040</v>
      </c>
      <c r="B875" t="s">
        <v>4041</v>
      </c>
      <c r="C875" t="s">
        <v>3314</v>
      </c>
      <c r="D875" t="b">
        <v>1</v>
      </c>
      <c r="E875" s="241" t="s">
        <v>521</v>
      </c>
      <c r="F875" s="245">
        <f>'prospetto 5'!$X$58</f>
        <v>0</v>
      </c>
    </row>
    <row r="876" spans="1:6" x14ac:dyDescent="0.2">
      <c r="A876" s="195" t="s">
        <v>4042</v>
      </c>
      <c r="B876" t="s">
        <v>4043</v>
      </c>
      <c r="C876" t="s">
        <v>3314</v>
      </c>
      <c r="D876" t="b">
        <v>0</v>
      </c>
      <c r="E876" s="241" t="s">
        <v>522</v>
      </c>
      <c r="F876" s="245">
        <f>'prospetto 5'!$X$59</f>
        <v>0</v>
      </c>
    </row>
    <row r="877" spans="1:6" x14ac:dyDescent="0.2">
      <c r="A877" s="195" t="s">
        <v>4044</v>
      </c>
      <c r="B877" t="s">
        <v>4045</v>
      </c>
      <c r="C877" t="s">
        <v>3314</v>
      </c>
      <c r="D877" t="b">
        <v>0</v>
      </c>
      <c r="E877" s="241" t="s">
        <v>523</v>
      </c>
      <c r="F877" s="245">
        <f>'prospetto 5'!$X$60</f>
        <v>0</v>
      </c>
    </row>
    <row r="878" spans="1:6" x14ac:dyDescent="0.2">
      <c r="A878" s="195" t="s">
        <v>4046</v>
      </c>
      <c r="B878" t="s">
        <v>4047</v>
      </c>
      <c r="C878" t="s">
        <v>3314</v>
      </c>
      <c r="D878" t="b">
        <v>0</v>
      </c>
      <c r="E878" s="241" t="s">
        <v>524</v>
      </c>
      <c r="F878" s="245">
        <f>'prospetto 5'!$X$61</f>
        <v>0</v>
      </c>
    </row>
    <row r="879" spans="1:6" x14ac:dyDescent="0.2">
      <c r="A879" s="195" t="s">
        <v>4048</v>
      </c>
      <c r="B879" t="s">
        <v>4049</v>
      </c>
      <c r="C879" t="s">
        <v>3314</v>
      </c>
      <c r="D879" t="b">
        <v>0</v>
      </c>
      <c r="E879" s="241" t="s">
        <v>525</v>
      </c>
      <c r="F879" s="245">
        <f>'prospetto 5'!$X$62</f>
        <v>0</v>
      </c>
    </row>
    <row r="880" spans="1:6" x14ac:dyDescent="0.2">
      <c r="A880" s="195" t="s">
        <v>4050</v>
      </c>
      <c r="B880" t="s">
        <v>4051</v>
      </c>
      <c r="C880" t="s">
        <v>3314</v>
      </c>
      <c r="D880" t="b">
        <v>0</v>
      </c>
      <c r="E880" s="241" t="s">
        <v>526</v>
      </c>
      <c r="F880" s="245">
        <f>'prospetto 5'!$X$63</f>
        <v>0</v>
      </c>
    </row>
    <row r="881" spans="1:6" x14ac:dyDescent="0.2">
      <c r="A881" s="195" t="s">
        <v>4052</v>
      </c>
      <c r="B881" t="s">
        <v>4053</v>
      </c>
      <c r="C881" t="s">
        <v>3314</v>
      </c>
      <c r="D881" t="b">
        <v>0</v>
      </c>
      <c r="E881" s="241" t="s">
        <v>527</v>
      </c>
      <c r="F881" s="245">
        <f>'prospetto 5'!$AB$50</f>
        <v>0</v>
      </c>
    </row>
    <row r="882" spans="1:6" x14ac:dyDescent="0.2">
      <c r="A882" s="195" t="s">
        <v>4054</v>
      </c>
      <c r="B882" t="s">
        <v>4055</v>
      </c>
      <c r="C882" t="s">
        <v>3314</v>
      </c>
      <c r="D882" t="b">
        <v>0</v>
      </c>
      <c r="E882" s="241" t="s">
        <v>528</v>
      </c>
      <c r="F882" s="245">
        <f>'prospetto 5'!$AB$51</f>
        <v>0</v>
      </c>
    </row>
    <row r="883" spans="1:6" x14ac:dyDescent="0.2">
      <c r="A883" s="195" t="s">
        <v>4056</v>
      </c>
      <c r="B883" t="s">
        <v>4057</v>
      </c>
      <c r="C883" t="s">
        <v>3314</v>
      </c>
      <c r="D883" t="b">
        <v>0</v>
      </c>
      <c r="E883" s="241" t="s">
        <v>529</v>
      </c>
      <c r="F883" s="245">
        <f>'prospetto 5'!$AB$52</f>
        <v>0</v>
      </c>
    </row>
    <row r="884" spans="1:6" x14ac:dyDescent="0.2">
      <c r="A884" s="195" t="s">
        <v>4058</v>
      </c>
      <c r="B884" t="s">
        <v>4059</v>
      </c>
      <c r="C884" t="s">
        <v>3314</v>
      </c>
      <c r="D884" t="b">
        <v>0</v>
      </c>
      <c r="E884" s="241" t="s">
        <v>530</v>
      </c>
      <c r="F884" s="245">
        <f>'prospetto 5'!$AB$53</f>
        <v>0</v>
      </c>
    </row>
    <row r="885" spans="1:6" x14ac:dyDescent="0.2">
      <c r="A885" s="195" t="s">
        <v>1685</v>
      </c>
      <c r="B885" t="s">
        <v>1686</v>
      </c>
      <c r="C885" t="s">
        <v>3314</v>
      </c>
      <c r="D885" t="b">
        <v>0</v>
      </c>
      <c r="E885" s="241" t="s">
        <v>531</v>
      </c>
      <c r="F885" s="245">
        <f>'prospetto 5'!$AB$54</f>
        <v>0</v>
      </c>
    </row>
    <row r="886" spans="1:6" x14ac:dyDescent="0.2">
      <c r="A886" s="195" t="s">
        <v>1687</v>
      </c>
      <c r="B886" t="s">
        <v>1688</v>
      </c>
      <c r="C886" t="s">
        <v>3314</v>
      </c>
      <c r="D886" t="b">
        <v>0</v>
      </c>
      <c r="E886" s="241" t="s">
        <v>532</v>
      </c>
      <c r="F886" s="245">
        <f>'prospetto 5'!$AB$55</f>
        <v>0</v>
      </c>
    </row>
    <row r="887" spans="1:6" x14ac:dyDescent="0.2">
      <c r="A887" s="195" t="s">
        <v>1689</v>
      </c>
      <c r="B887" t="s">
        <v>1690</v>
      </c>
      <c r="C887" t="s">
        <v>3314</v>
      </c>
      <c r="D887" t="b">
        <v>0</v>
      </c>
      <c r="E887" s="241" t="s">
        <v>533</v>
      </c>
      <c r="F887" s="245">
        <f>'prospetto 5'!$AB$56</f>
        <v>0</v>
      </c>
    </row>
    <row r="888" spans="1:6" x14ac:dyDescent="0.2">
      <c r="A888" s="195" t="s">
        <v>1691</v>
      </c>
      <c r="B888" t="s">
        <v>1692</v>
      </c>
      <c r="C888" t="s">
        <v>3314</v>
      </c>
      <c r="D888" t="b">
        <v>0</v>
      </c>
      <c r="E888" s="241" t="s">
        <v>534</v>
      </c>
      <c r="F888" s="245">
        <f>'prospetto 5'!$AB$57</f>
        <v>0</v>
      </c>
    </row>
    <row r="889" spans="1:6" x14ac:dyDescent="0.2">
      <c r="A889" s="195" t="s">
        <v>1693</v>
      </c>
      <c r="B889" t="s">
        <v>1694</v>
      </c>
      <c r="C889" t="s">
        <v>3314</v>
      </c>
      <c r="D889" t="b">
        <v>1</v>
      </c>
      <c r="E889" s="241" t="s">
        <v>535</v>
      </c>
      <c r="F889" s="245">
        <f>'prospetto 5'!$AB$58</f>
        <v>0</v>
      </c>
    </row>
    <row r="890" spans="1:6" x14ac:dyDescent="0.2">
      <c r="A890" s="195" t="s">
        <v>2907</v>
      </c>
      <c r="B890" t="s">
        <v>2908</v>
      </c>
      <c r="C890" t="s">
        <v>3314</v>
      </c>
      <c r="D890" t="b">
        <v>0</v>
      </c>
      <c r="E890" s="241" t="s">
        <v>536</v>
      </c>
      <c r="F890" s="245">
        <f>'prospetto 5'!$AB$59</f>
        <v>0</v>
      </c>
    </row>
    <row r="891" spans="1:6" x14ac:dyDescent="0.2">
      <c r="A891" s="195" t="s">
        <v>2909</v>
      </c>
      <c r="B891" t="s">
        <v>2910</v>
      </c>
      <c r="C891" t="s">
        <v>3314</v>
      </c>
      <c r="D891" t="b">
        <v>0</v>
      </c>
      <c r="E891" s="241" t="s">
        <v>537</v>
      </c>
      <c r="F891" s="245">
        <f>'prospetto 5'!$AB$60</f>
        <v>0</v>
      </c>
    </row>
    <row r="892" spans="1:6" x14ac:dyDescent="0.2">
      <c r="A892" s="195" t="s">
        <v>1456</v>
      </c>
      <c r="B892" t="s">
        <v>1457</v>
      </c>
      <c r="C892" t="s">
        <v>3314</v>
      </c>
      <c r="D892" t="b">
        <v>0</v>
      </c>
      <c r="E892" s="241" t="s">
        <v>538</v>
      </c>
      <c r="F892" s="245">
        <f>'prospetto 5'!$AB$61</f>
        <v>0</v>
      </c>
    </row>
    <row r="893" spans="1:6" x14ac:dyDescent="0.2">
      <c r="A893" s="195" t="s">
        <v>1458</v>
      </c>
      <c r="B893" t="s">
        <v>1459</v>
      </c>
      <c r="C893" t="s">
        <v>3314</v>
      </c>
      <c r="D893" t="b">
        <v>0</v>
      </c>
      <c r="E893" s="241" t="s">
        <v>539</v>
      </c>
      <c r="F893" s="245">
        <f>'prospetto 5'!$AB$62</f>
        <v>0</v>
      </c>
    </row>
    <row r="894" spans="1:6" x14ac:dyDescent="0.2">
      <c r="A894" s="195" t="s">
        <v>1460</v>
      </c>
      <c r="B894" t="s">
        <v>1461</v>
      </c>
      <c r="C894" t="s">
        <v>3314</v>
      </c>
      <c r="D894" t="b">
        <v>0</v>
      </c>
      <c r="E894" s="241" t="s">
        <v>540</v>
      </c>
      <c r="F894" s="245">
        <f>'prospetto 5'!$AB$63</f>
        <v>0</v>
      </c>
    </row>
    <row r="895" spans="1:6" x14ac:dyDescent="0.2">
      <c r="A895" s="195" t="s">
        <v>1462</v>
      </c>
      <c r="B895" t="s">
        <v>1664</v>
      </c>
      <c r="C895" t="s">
        <v>1463</v>
      </c>
      <c r="D895" t="b">
        <v>0</v>
      </c>
      <c r="E895" s="241" t="s">
        <v>541</v>
      </c>
      <c r="F895" s="245">
        <f>'prospetto 5.1'!$C$14</f>
        <v>0</v>
      </c>
    </row>
    <row r="896" spans="1:6" x14ac:dyDescent="0.2">
      <c r="A896" s="195" t="s">
        <v>1464</v>
      </c>
      <c r="B896" t="s">
        <v>1666</v>
      </c>
      <c r="C896" t="s">
        <v>1463</v>
      </c>
      <c r="D896" t="b">
        <v>0</v>
      </c>
      <c r="E896" s="241" t="s">
        <v>542</v>
      </c>
      <c r="F896" s="245">
        <f>'prospetto 5.1'!$C$15</f>
        <v>0</v>
      </c>
    </row>
    <row r="897" spans="1:6" x14ac:dyDescent="0.2">
      <c r="A897" s="195" t="s">
        <v>1465</v>
      </c>
      <c r="B897" t="s">
        <v>1668</v>
      </c>
      <c r="C897" t="s">
        <v>1463</v>
      </c>
      <c r="D897" t="b">
        <v>0</v>
      </c>
      <c r="E897" s="241" t="s">
        <v>543</v>
      </c>
      <c r="F897" s="245">
        <f>'prospetto 5.1'!$C$16</f>
        <v>0</v>
      </c>
    </row>
    <row r="898" spans="1:6" x14ac:dyDescent="0.2">
      <c r="A898" s="195" t="s">
        <v>1466</v>
      </c>
      <c r="B898" t="s">
        <v>2980</v>
      </c>
      <c r="C898" t="s">
        <v>1463</v>
      </c>
      <c r="D898" t="b">
        <v>0</v>
      </c>
      <c r="E898" s="241" t="s">
        <v>544</v>
      </c>
      <c r="F898" s="245">
        <f>'prospetto 5.1'!$C$17</f>
        <v>0</v>
      </c>
    </row>
    <row r="899" spans="1:6" x14ac:dyDescent="0.2">
      <c r="A899" s="195" t="s">
        <v>1467</v>
      </c>
      <c r="B899" t="s">
        <v>2986</v>
      </c>
      <c r="C899" t="s">
        <v>1463</v>
      </c>
      <c r="D899" t="b">
        <v>0</v>
      </c>
      <c r="E899" s="241" t="s">
        <v>545</v>
      </c>
      <c r="F899" s="245">
        <f>'prospetto 5.1'!$C$20</f>
        <v>0</v>
      </c>
    </row>
    <row r="900" spans="1:6" x14ac:dyDescent="0.2">
      <c r="A900" s="195" t="s">
        <v>1468</v>
      </c>
      <c r="B900" t="s">
        <v>1877</v>
      </c>
      <c r="C900" t="s">
        <v>1463</v>
      </c>
      <c r="D900" t="b">
        <v>0</v>
      </c>
      <c r="E900" s="241" t="s">
        <v>546</v>
      </c>
      <c r="F900" s="245">
        <f>'prospetto 5.1'!$E$14</f>
        <v>0</v>
      </c>
    </row>
    <row r="901" spans="1:6" x14ac:dyDescent="0.2">
      <c r="A901" s="195" t="s">
        <v>1469</v>
      </c>
      <c r="B901" t="s">
        <v>1879</v>
      </c>
      <c r="C901" t="s">
        <v>1463</v>
      </c>
      <c r="D901" t="b">
        <v>0</v>
      </c>
      <c r="E901" s="241" t="s">
        <v>547</v>
      </c>
      <c r="F901" s="245">
        <f>'prospetto 5.1'!$E$15</f>
        <v>0</v>
      </c>
    </row>
    <row r="902" spans="1:6" x14ac:dyDescent="0.2">
      <c r="A902" s="195" t="s">
        <v>1470</v>
      </c>
      <c r="B902" t="s">
        <v>1881</v>
      </c>
      <c r="C902" t="s">
        <v>1463</v>
      </c>
      <c r="D902" t="b">
        <v>0</v>
      </c>
      <c r="E902" s="241" t="s">
        <v>548</v>
      </c>
      <c r="F902" s="245">
        <f>'prospetto 5.1'!$E$16</f>
        <v>0</v>
      </c>
    </row>
    <row r="903" spans="1:6" x14ac:dyDescent="0.2">
      <c r="A903" s="195" t="s">
        <v>1471</v>
      </c>
      <c r="B903" t="s">
        <v>1883</v>
      </c>
      <c r="C903" t="s">
        <v>1463</v>
      </c>
      <c r="D903" t="b">
        <v>0</v>
      </c>
      <c r="E903" s="241" t="s">
        <v>549</v>
      </c>
      <c r="F903" s="245">
        <f>'prospetto 5.1'!$E$17</f>
        <v>0</v>
      </c>
    </row>
    <row r="904" spans="1:6" x14ac:dyDescent="0.2">
      <c r="A904" s="195" t="s">
        <v>1472</v>
      </c>
      <c r="B904" t="s">
        <v>1885</v>
      </c>
      <c r="C904" t="s">
        <v>1463</v>
      </c>
      <c r="D904" t="b">
        <v>1</v>
      </c>
      <c r="E904" s="241" t="s">
        <v>550</v>
      </c>
      <c r="F904" s="245">
        <f>'prospetto 5.1'!$E$18</f>
        <v>0</v>
      </c>
    </row>
    <row r="905" spans="1:6" x14ac:dyDescent="0.2">
      <c r="A905" s="195" t="s">
        <v>1473</v>
      </c>
      <c r="B905" t="s">
        <v>1889</v>
      </c>
      <c r="C905" t="s">
        <v>1463</v>
      </c>
      <c r="D905" t="b">
        <v>0</v>
      </c>
      <c r="E905" s="241" t="s">
        <v>551</v>
      </c>
      <c r="F905" s="245">
        <f>'prospetto 5.1'!$E$20</f>
        <v>0</v>
      </c>
    </row>
    <row r="906" spans="1:6" x14ac:dyDescent="0.2">
      <c r="A906" s="195" t="s">
        <v>1474</v>
      </c>
      <c r="B906" t="s">
        <v>2926</v>
      </c>
      <c r="C906" t="s">
        <v>1463</v>
      </c>
      <c r="D906" t="b">
        <v>0</v>
      </c>
      <c r="E906" s="241" t="s">
        <v>552</v>
      </c>
      <c r="F906" s="245">
        <f>'prospetto 5.1'!$G$14</f>
        <v>0</v>
      </c>
    </row>
    <row r="907" spans="1:6" x14ac:dyDescent="0.2">
      <c r="A907" s="195" t="s">
        <v>3598</v>
      </c>
      <c r="B907" t="s">
        <v>2928</v>
      </c>
      <c r="C907" t="s">
        <v>1463</v>
      </c>
      <c r="D907" t="b">
        <v>0</v>
      </c>
      <c r="E907" s="241" t="s">
        <v>553</v>
      </c>
      <c r="F907" s="245">
        <f>'prospetto 5.1'!$G$15</f>
        <v>0</v>
      </c>
    </row>
    <row r="908" spans="1:6" x14ac:dyDescent="0.2">
      <c r="A908" s="195" t="s">
        <v>3599</v>
      </c>
      <c r="B908" t="s">
        <v>2930</v>
      </c>
      <c r="C908" t="s">
        <v>1463</v>
      </c>
      <c r="D908" t="b">
        <v>0</v>
      </c>
      <c r="E908" s="241" t="s">
        <v>554</v>
      </c>
      <c r="F908" s="245">
        <f>'prospetto 5.1'!$G$16</f>
        <v>0</v>
      </c>
    </row>
    <row r="909" spans="1:6" x14ac:dyDescent="0.2">
      <c r="A909" s="195" t="s">
        <v>3600</v>
      </c>
      <c r="B909" t="s">
        <v>2932</v>
      </c>
      <c r="C909" t="s">
        <v>1463</v>
      </c>
      <c r="D909" t="b">
        <v>0</v>
      </c>
      <c r="E909" s="241" t="s">
        <v>555</v>
      </c>
      <c r="F909" s="245">
        <f>'prospetto 5.1'!$G$17</f>
        <v>0</v>
      </c>
    </row>
    <row r="910" spans="1:6" x14ac:dyDescent="0.2">
      <c r="A910" s="195" t="s">
        <v>3601</v>
      </c>
      <c r="B910" t="s">
        <v>2938</v>
      </c>
      <c r="C910" t="s">
        <v>1463</v>
      </c>
      <c r="D910" t="b">
        <v>0</v>
      </c>
      <c r="E910" s="241" t="s">
        <v>556</v>
      </c>
      <c r="F910" s="245">
        <f>'prospetto 5.1'!$G$20</f>
        <v>0</v>
      </c>
    </row>
    <row r="911" spans="1:6" x14ac:dyDescent="0.2">
      <c r="A911" s="195" t="s">
        <v>3602</v>
      </c>
      <c r="B911" t="s">
        <v>2956</v>
      </c>
      <c r="C911" t="s">
        <v>1463</v>
      </c>
      <c r="D911" t="b">
        <v>0</v>
      </c>
      <c r="E911" s="241" t="s">
        <v>557</v>
      </c>
      <c r="F911" s="245">
        <f>'prospetto 5.1'!$I$14</f>
        <v>0</v>
      </c>
    </row>
    <row r="912" spans="1:6" x14ac:dyDescent="0.2">
      <c r="A912" s="195" t="s">
        <v>3603</v>
      </c>
      <c r="B912" t="s">
        <v>2958</v>
      </c>
      <c r="C912" t="s">
        <v>1463</v>
      </c>
      <c r="D912" t="b">
        <v>0</v>
      </c>
      <c r="E912" s="241" t="s">
        <v>558</v>
      </c>
      <c r="F912" s="245">
        <f>'prospetto 5.1'!$I$15</f>
        <v>0</v>
      </c>
    </row>
    <row r="913" spans="1:6" x14ac:dyDescent="0.2">
      <c r="A913" s="195" t="s">
        <v>3604</v>
      </c>
      <c r="B913" t="s">
        <v>2960</v>
      </c>
      <c r="C913" t="s">
        <v>1463</v>
      </c>
      <c r="D913" t="b">
        <v>0</v>
      </c>
      <c r="E913" s="241" t="s">
        <v>559</v>
      </c>
      <c r="F913" s="245">
        <f>'prospetto 5.1'!$I$16</f>
        <v>0</v>
      </c>
    </row>
    <row r="914" spans="1:6" x14ac:dyDescent="0.2">
      <c r="A914" s="195" t="s">
        <v>3605</v>
      </c>
      <c r="B914" t="s">
        <v>3074</v>
      </c>
      <c r="C914" t="s">
        <v>1463</v>
      </c>
      <c r="D914" t="b">
        <v>0</v>
      </c>
      <c r="E914" s="241" t="s">
        <v>560</v>
      </c>
      <c r="F914" s="245">
        <f>'prospetto 5.1'!$I$17</f>
        <v>0</v>
      </c>
    </row>
    <row r="915" spans="1:6" x14ac:dyDescent="0.2">
      <c r="A915" s="195" t="s">
        <v>3606</v>
      </c>
      <c r="B915" t="s">
        <v>3076</v>
      </c>
      <c r="C915" t="s">
        <v>1463</v>
      </c>
      <c r="D915" t="b">
        <v>1</v>
      </c>
      <c r="E915" s="241" t="s">
        <v>561</v>
      </c>
      <c r="F915" s="245">
        <f>'prospetto 5.1'!$I$18</f>
        <v>0</v>
      </c>
    </row>
    <row r="916" spans="1:6" x14ac:dyDescent="0.2">
      <c r="A916" s="195" t="s">
        <v>3607</v>
      </c>
      <c r="B916" t="s">
        <v>1738</v>
      </c>
      <c r="C916" t="s">
        <v>1463</v>
      </c>
      <c r="D916" t="b">
        <v>0</v>
      </c>
      <c r="E916" s="241" t="s">
        <v>562</v>
      </c>
      <c r="F916" s="245">
        <f>'prospetto 5.1'!$I$20</f>
        <v>0</v>
      </c>
    </row>
    <row r="917" spans="1:6" x14ac:dyDescent="0.2">
      <c r="A917" s="195" t="s">
        <v>3608</v>
      </c>
      <c r="B917" t="s">
        <v>1756</v>
      </c>
      <c r="C917" t="s">
        <v>1463</v>
      </c>
      <c r="D917" t="b">
        <v>0</v>
      </c>
      <c r="E917" s="241" t="s">
        <v>563</v>
      </c>
      <c r="F917" s="245">
        <f>'prospetto 5.1'!$K$14</f>
        <v>0</v>
      </c>
    </row>
    <row r="918" spans="1:6" x14ac:dyDescent="0.2">
      <c r="A918" s="195" t="s">
        <v>3609</v>
      </c>
      <c r="B918" t="s">
        <v>3986</v>
      </c>
      <c r="C918" t="s">
        <v>1463</v>
      </c>
      <c r="D918" t="b">
        <v>0</v>
      </c>
      <c r="E918" s="241" t="s">
        <v>564</v>
      </c>
      <c r="F918" s="245">
        <f>'prospetto 5.1'!$K$15</f>
        <v>0</v>
      </c>
    </row>
    <row r="919" spans="1:6" x14ac:dyDescent="0.2">
      <c r="A919" s="195" t="s">
        <v>3610</v>
      </c>
      <c r="B919" t="s">
        <v>3988</v>
      </c>
      <c r="C919" t="s">
        <v>1463</v>
      </c>
      <c r="D919" t="b">
        <v>0</v>
      </c>
      <c r="E919" s="241" t="s">
        <v>565</v>
      </c>
      <c r="F919" s="245">
        <f>'prospetto 5.1'!$K$16</f>
        <v>0</v>
      </c>
    </row>
    <row r="920" spans="1:6" x14ac:dyDescent="0.2">
      <c r="A920" s="195" t="s">
        <v>3611</v>
      </c>
      <c r="B920" t="s">
        <v>3990</v>
      </c>
      <c r="C920" t="s">
        <v>1463</v>
      </c>
      <c r="D920" t="b">
        <v>0</v>
      </c>
      <c r="E920" s="241" t="s">
        <v>566</v>
      </c>
      <c r="F920" s="245">
        <f>'prospetto 5.1'!$K$17</f>
        <v>0</v>
      </c>
    </row>
    <row r="921" spans="1:6" x14ac:dyDescent="0.2">
      <c r="A921" s="195" t="s">
        <v>3612</v>
      </c>
      <c r="B921" t="s">
        <v>3992</v>
      </c>
      <c r="C921" t="s">
        <v>1463</v>
      </c>
      <c r="D921" t="b">
        <v>1</v>
      </c>
      <c r="E921" s="241" t="s">
        <v>567</v>
      </c>
      <c r="F921" s="245">
        <f>'prospetto 5.1'!$K$18</f>
        <v>0</v>
      </c>
    </row>
    <row r="922" spans="1:6" x14ac:dyDescent="0.2">
      <c r="A922" s="195" t="s">
        <v>1475</v>
      </c>
      <c r="B922" t="s">
        <v>3996</v>
      </c>
      <c r="C922" t="s">
        <v>1463</v>
      </c>
      <c r="D922" t="b">
        <v>0</v>
      </c>
      <c r="E922" s="241" t="s">
        <v>568</v>
      </c>
      <c r="F922" s="245">
        <f>'prospetto 5.1'!$K$20</f>
        <v>0</v>
      </c>
    </row>
    <row r="923" spans="1:6" x14ac:dyDescent="0.2">
      <c r="A923" s="195" t="s">
        <v>1476</v>
      </c>
      <c r="B923" t="s">
        <v>4014</v>
      </c>
      <c r="C923" t="s">
        <v>1463</v>
      </c>
      <c r="D923" t="b">
        <v>0</v>
      </c>
      <c r="E923" s="241" t="s">
        <v>569</v>
      </c>
      <c r="F923" s="245">
        <f>'prospetto 5.1'!$M$14</f>
        <v>0</v>
      </c>
    </row>
    <row r="924" spans="1:6" x14ac:dyDescent="0.2">
      <c r="A924" s="195" t="s">
        <v>1489</v>
      </c>
      <c r="B924" t="s">
        <v>4016</v>
      </c>
      <c r="C924" t="s">
        <v>1463</v>
      </c>
      <c r="D924" t="b">
        <v>0</v>
      </c>
      <c r="E924" s="241" t="s">
        <v>570</v>
      </c>
      <c r="F924" s="245">
        <f>'prospetto 5.1'!$M$15</f>
        <v>0</v>
      </c>
    </row>
    <row r="925" spans="1:6" x14ac:dyDescent="0.2">
      <c r="A925" s="195" t="s">
        <v>1490</v>
      </c>
      <c r="B925" t="s">
        <v>4018</v>
      </c>
      <c r="C925" t="s">
        <v>1463</v>
      </c>
      <c r="D925" t="b">
        <v>0</v>
      </c>
      <c r="E925" s="241" t="s">
        <v>571</v>
      </c>
      <c r="F925" s="245">
        <f>'prospetto 5.1'!$M$16</f>
        <v>0</v>
      </c>
    </row>
    <row r="926" spans="1:6" x14ac:dyDescent="0.2">
      <c r="A926" s="195" t="s">
        <v>1491</v>
      </c>
      <c r="B926" t="s">
        <v>4020</v>
      </c>
      <c r="C926" t="s">
        <v>1463</v>
      </c>
      <c r="D926" t="b">
        <v>0</v>
      </c>
      <c r="E926" s="241" t="s">
        <v>572</v>
      </c>
      <c r="F926" s="245">
        <f>'prospetto 5.1'!$M$17</f>
        <v>0</v>
      </c>
    </row>
    <row r="927" spans="1:6" x14ac:dyDescent="0.2">
      <c r="A927" s="195" t="s">
        <v>1492</v>
      </c>
      <c r="B927" t="s">
        <v>1698</v>
      </c>
      <c r="C927" t="s">
        <v>1463</v>
      </c>
      <c r="D927" t="b">
        <v>0</v>
      </c>
      <c r="E927" s="241" t="s">
        <v>573</v>
      </c>
      <c r="F927" s="245">
        <f>'prospetto 5.1'!$M$20</f>
        <v>0</v>
      </c>
    </row>
    <row r="928" spans="1:6" x14ac:dyDescent="0.2">
      <c r="A928" s="195" t="s">
        <v>1493</v>
      </c>
      <c r="B928" t="s">
        <v>1716</v>
      </c>
      <c r="C928" t="s">
        <v>1463</v>
      </c>
      <c r="D928" t="b">
        <v>0</v>
      </c>
      <c r="E928" s="241" t="s">
        <v>574</v>
      </c>
      <c r="F928" s="245">
        <f>'prospetto 5.1'!$O$14</f>
        <v>0</v>
      </c>
    </row>
    <row r="929" spans="1:6" x14ac:dyDescent="0.2">
      <c r="A929" s="195" t="s">
        <v>1494</v>
      </c>
      <c r="B929" t="s">
        <v>1718</v>
      </c>
      <c r="C929" t="s">
        <v>1463</v>
      </c>
      <c r="D929" t="b">
        <v>0</v>
      </c>
      <c r="E929" s="241" t="s">
        <v>575</v>
      </c>
      <c r="F929" s="245">
        <f>'prospetto 5.1'!$O$15</f>
        <v>0</v>
      </c>
    </row>
    <row r="930" spans="1:6" x14ac:dyDescent="0.2">
      <c r="A930" s="195" t="s">
        <v>1495</v>
      </c>
      <c r="B930" t="s">
        <v>1720</v>
      </c>
      <c r="C930" t="s">
        <v>1463</v>
      </c>
      <c r="D930" t="b">
        <v>0</v>
      </c>
      <c r="E930" s="241" t="s">
        <v>576</v>
      </c>
      <c r="F930" s="245">
        <f>'prospetto 5.1'!$O$16</f>
        <v>0</v>
      </c>
    </row>
    <row r="931" spans="1:6" x14ac:dyDescent="0.2">
      <c r="A931" s="195" t="s">
        <v>1496</v>
      </c>
      <c r="B931" t="s">
        <v>1722</v>
      </c>
      <c r="C931" t="s">
        <v>1463</v>
      </c>
      <c r="D931" t="b">
        <v>0</v>
      </c>
      <c r="E931" s="241" t="s">
        <v>577</v>
      </c>
      <c r="F931" s="245">
        <f>'prospetto 5.1'!$O$17</f>
        <v>0</v>
      </c>
    </row>
    <row r="932" spans="1:6" x14ac:dyDescent="0.2">
      <c r="A932" s="195" t="s">
        <v>1497</v>
      </c>
      <c r="B932" t="s">
        <v>1724</v>
      </c>
      <c r="C932" t="s">
        <v>1463</v>
      </c>
      <c r="D932" t="b">
        <v>1</v>
      </c>
      <c r="E932" s="241" t="s">
        <v>578</v>
      </c>
      <c r="F932" s="245">
        <f>'prospetto 5.1'!$O$18</f>
        <v>0</v>
      </c>
    </row>
    <row r="933" spans="1:6" x14ac:dyDescent="0.2">
      <c r="A933" s="195" t="s">
        <v>1498</v>
      </c>
      <c r="B933" t="s">
        <v>3088</v>
      </c>
      <c r="C933" t="s">
        <v>1463</v>
      </c>
      <c r="D933" t="b">
        <v>0</v>
      </c>
      <c r="E933" s="241" t="s">
        <v>579</v>
      </c>
      <c r="F933" s="245">
        <f>'prospetto 5.1'!$O$20</f>
        <v>0</v>
      </c>
    </row>
    <row r="934" spans="1:6" x14ac:dyDescent="0.2">
      <c r="A934" s="195" t="s">
        <v>1499</v>
      </c>
      <c r="B934" t="s">
        <v>3106</v>
      </c>
      <c r="C934" t="s">
        <v>1463</v>
      </c>
      <c r="D934" t="b">
        <v>0</v>
      </c>
      <c r="E934" s="241" t="s">
        <v>580</v>
      </c>
      <c r="F934" s="245">
        <f>'prospetto 5.1'!$Q$14</f>
        <v>0</v>
      </c>
    </row>
    <row r="935" spans="1:6" x14ac:dyDescent="0.2">
      <c r="A935" s="195" t="s">
        <v>1500</v>
      </c>
      <c r="B935" t="s">
        <v>3108</v>
      </c>
      <c r="C935" t="s">
        <v>1463</v>
      </c>
      <c r="D935" t="b">
        <v>0</v>
      </c>
      <c r="E935" s="241" t="s">
        <v>581</v>
      </c>
      <c r="F935" s="245">
        <f>'prospetto 5.1'!$Q$15</f>
        <v>0</v>
      </c>
    </row>
    <row r="936" spans="1:6" x14ac:dyDescent="0.2">
      <c r="A936" s="195" t="s">
        <v>1501</v>
      </c>
      <c r="B936" t="s">
        <v>3110</v>
      </c>
      <c r="C936" t="s">
        <v>1463</v>
      </c>
      <c r="D936" t="b">
        <v>0</v>
      </c>
      <c r="E936" s="241" t="s">
        <v>582</v>
      </c>
      <c r="F936" s="245">
        <f>'prospetto 5.1'!$Q$16</f>
        <v>0</v>
      </c>
    </row>
    <row r="937" spans="1:6" x14ac:dyDescent="0.2">
      <c r="A937" s="195" t="s">
        <v>1502</v>
      </c>
      <c r="B937" t="s">
        <v>3112</v>
      </c>
      <c r="C937" t="s">
        <v>1463</v>
      </c>
      <c r="D937" t="b">
        <v>0</v>
      </c>
      <c r="E937" s="241" t="s">
        <v>583</v>
      </c>
      <c r="F937" s="245">
        <f>'prospetto 5.1'!$Q$17</f>
        <v>0</v>
      </c>
    </row>
    <row r="938" spans="1:6" x14ac:dyDescent="0.2">
      <c r="A938" s="195" t="s">
        <v>1503</v>
      </c>
      <c r="B938" t="s">
        <v>4315</v>
      </c>
      <c r="C938" t="s">
        <v>1463</v>
      </c>
      <c r="D938" t="b">
        <v>0</v>
      </c>
      <c r="E938" s="241" t="s">
        <v>584</v>
      </c>
      <c r="F938" s="245">
        <f>'prospetto 5.1'!$Q$20</f>
        <v>0</v>
      </c>
    </row>
    <row r="939" spans="1:6" x14ac:dyDescent="0.2">
      <c r="A939" s="195" t="s">
        <v>1504</v>
      </c>
      <c r="B939" t="s">
        <v>4333</v>
      </c>
      <c r="C939" t="s">
        <v>1463</v>
      </c>
      <c r="D939" t="b">
        <v>0</v>
      </c>
      <c r="E939" s="241" t="s">
        <v>585</v>
      </c>
      <c r="F939" s="245">
        <f>'prospetto 5.1'!$S$14</f>
        <v>0</v>
      </c>
    </row>
    <row r="940" spans="1:6" x14ac:dyDescent="0.2">
      <c r="A940" s="195" t="s">
        <v>1505</v>
      </c>
      <c r="B940" t="s">
        <v>4335</v>
      </c>
      <c r="C940" t="s">
        <v>1463</v>
      </c>
      <c r="D940" t="b">
        <v>0</v>
      </c>
      <c r="E940" s="241" t="s">
        <v>586</v>
      </c>
      <c r="F940" s="245">
        <f>'prospetto 5.1'!$S$15</f>
        <v>0</v>
      </c>
    </row>
    <row r="941" spans="1:6" x14ac:dyDescent="0.2">
      <c r="A941" s="195" t="s">
        <v>1506</v>
      </c>
      <c r="B941" t="s">
        <v>4337</v>
      </c>
      <c r="C941" t="s">
        <v>1463</v>
      </c>
      <c r="D941" t="b">
        <v>0</v>
      </c>
      <c r="E941" s="241" t="s">
        <v>587</v>
      </c>
      <c r="F941" s="245">
        <f>'prospetto 5.1'!$S$16</f>
        <v>0</v>
      </c>
    </row>
    <row r="942" spans="1:6" x14ac:dyDescent="0.2">
      <c r="A942" s="195" t="s">
        <v>1507</v>
      </c>
      <c r="B942" t="s">
        <v>4339</v>
      </c>
      <c r="C942" t="s">
        <v>1463</v>
      </c>
      <c r="D942" t="b">
        <v>0</v>
      </c>
      <c r="E942" s="241" t="s">
        <v>588</v>
      </c>
      <c r="F942" s="245">
        <f>'prospetto 5.1'!$S$17</f>
        <v>0</v>
      </c>
    </row>
    <row r="943" spans="1:6" x14ac:dyDescent="0.2">
      <c r="A943" s="195" t="s">
        <v>1508</v>
      </c>
      <c r="B943" t="s">
        <v>4341</v>
      </c>
      <c r="C943" t="s">
        <v>1463</v>
      </c>
      <c r="D943" t="b">
        <v>1</v>
      </c>
      <c r="E943" s="241" t="s">
        <v>589</v>
      </c>
      <c r="F943" s="245">
        <f>'prospetto 5.1'!$S$18</f>
        <v>0</v>
      </c>
    </row>
    <row r="944" spans="1:6" x14ac:dyDescent="0.2">
      <c r="A944" s="195" t="s">
        <v>1509</v>
      </c>
      <c r="B944" t="s">
        <v>4347</v>
      </c>
      <c r="C944" t="s">
        <v>1463</v>
      </c>
      <c r="D944" t="b">
        <v>0</v>
      </c>
      <c r="E944" s="241" t="s">
        <v>590</v>
      </c>
      <c r="F944" s="245">
        <f>'prospetto 5.1'!$S$20</f>
        <v>0</v>
      </c>
    </row>
    <row r="945" spans="1:6" x14ac:dyDescent="0.2">
      <c r="A945" s="195" t="s">
        <v>1510</v>
      </c>
      <c r="B945" t="s">
        <v>3159</v>
      </c>
      <c r="C945" t="s">
        <v>1463</v>
      </c>
      <c r="D945" t="b">
        <v>0</v>
      </c>
      <c r="E945" s="241" t="s">
        <v>591</v>
      </c>
      <c r="F945" s="245">
        <f>'prospetto 5.1'!$U$14</f>
        <v>0</v>
      </c>
    </row>
    <row r="946" spans="1:6" x14ac:dyDescent="0.2">
      <c r="A946" s="195" t="s">
        <v>1511</v>
      </c>
      <c r="B946" t="s">
        <v>3161</v>
      </c>
      <c r="C946" t="s">
        <v>1463</v>
      </c>
      <c r="D946" t="b">
        <v>0</v>
      </c>
      <c r="E946" s="241" t="s">
        <v>592</v>
      </c>
      <c r="F946" s="245">
        <f>'prospetto 5.1'!$U$15</f>
        <v>0</v>
      </c>
    </row>
    <row r="947" spans="1:6" x14ac:dyDescent="0.2">
      <c r="A947" s="195" t="s">
        <v>1512</v>
      </c>
      <c r="B947" t="s">
        <v>3163</v>
      </c>
      <c r="C947" t="s">
        <v>1463</v>
      </c>
      <c r="D947" t="b">
        <v>0</v>
      </c>
      <c r="E947" s="241" t="s">
        <v>593</v>
      </c>
      <c r="F947" s="245">
        <f>'prospetto 5.1'!$U$16</f>
        <v>0</v>
      </c>
    </row>
    <row r="948" spans="1:6" x14ac:dyDescent="0.2">
      <c r="A948" s="195" t="s">
        <v>1513</v>
      </c>
      <c r="B948" t="s">
        <v>3165</v>
      </c>
      <c r="C948" t="s">
        <v>1463</v>
      </c>
      <c r="D948" t="b">
        <v>0</v>
      </c>
      <c r="E948" s="241" t="s">
        <v>594</v>
      </c>
      <c r="F948" s="245">
        <f>'prospetto 5.1'!$U$17</f>
        <v>0</v>
      </c>
    </row>
    <row r="949" spans="1:6" x14ac:dyDescent="0.2">
      <c r="A949" s="195" t="s">
        <v>1514</v>
      </c>
      <c r="B949" t="s">
        <v>3504</v>
      </c>
      <c r="C949" t="s">
        <v>1463</v>
      </c>
      <c r="D949" t="b">
        <v>0</v>
      </c>
      <c r="E949" s="241" t="s">
        <v>595</v>
      </c>
      <c r="F949" s="245">
        <f>'prospetto 5.1'!$U$20</f>
        <v>0</v>
      </c>
    </row>
    <row r="950" spans="1:6" x14ac:dyDescent="0.2">
      <c r="A950" s="195" t="s">
        <v>1515</v>
      </c>
      <c r="B950" t="s">
        <v>3522</v>
      </c>
      <c r="C950" t="s">
        <v>1463</v>
      </c>
      <c r="D950" t="b">
        <v>0</v>
      </c>
      <c r="E950" s="241" t="s">
        <v>596</v>
      </c>
      <c r="F950" s="245">
        <f>'prospetto 5.1'!$W$14</f>
        <v>0</v>
      </c>
    </row>
    <row r="951" spans="1:6" x14ac:dyDescent="0.2">
      <c r="A951" s="195" t="s">
        <v>1516</v>
      </c>
      <c r="B951" t="s">
        <v>3524</v>
      </c>
      <c r="C951" t="s">
        <v>1463</v>
      </c>
      <c r="D951" t="b">
        <v>0</v>
      </c>
      <c r="E951" s="241" t="s">
        <v>597</v>
      </c>
      <c r="F951" s="245">
        <f>'prospetto 5.1'!$W$15</f>
        <v>0</v>
      </c>
    </row>
    <row r="952" spans="1:6" x14ac:dyDescent="0.2">
      <c r="A952" s="195" t="s">
        <v>1517</v>
      </c>
      <c r="B952" t="s">
        <v>3526</v>
      </c>
      <c r="C952" t="s">
        <v>1463</v>
      </c>
      <c r="D952" t="b">
        <v>0</v>
      </c>
      <c r="E952" s="241" t="s">
        <v>598</v>
      </c>
      <c r="F952" s="245">
        <f>'prospetto 5.1'!$W$16</f>
        <v>0</v>
      </c>
    </row>
    <row r="953" spans="1:6" x14ac:dyDescent="0.2">
      <c r="A953" s="195" t="s">
        <v>3675</v>
      </c>
      <c r="B953" t="s">
        <v>3528</v>
      </c>
      <c r="C953" t="s">
        <v>1463</v>
      </c>
      <c r="D953" t="b">
        <v>0</v>
      </c>
      <c r="E953" s="241" t="s">
        <v>599</v>
      </c>
      <c r="F953" s="245">
        <f>'prospetto 5.1'!$W$17</f>
        <v>0</v>
      </c>
    </row>
    <row r="954" spans="1:6" x14ac:dyDescent="0.2">
      <c r="A954" s="195" t="s">
        <v>3676</v>
      </c>
      <c r="B954" t="s">
        <v>3530</v>
      </c>
      <c r="C954" t="s">
        <v>1463</v>
      </c>
      <c r="D954" t="b">
        <v>1</v>
      </c>
      <c r="E954" s="241" t="s">
        <v>600</v>
      </c>
      <c r="F954" s="245">
        <f>'prospetto 5.1'!$W$18</f>
        <v>0</v>
      </c>
    </row>
    <row r="955" spans="1:6" x14ac:dyDescent="0.2">
      <c r="A955" s="195" t="s">
        <v>3677</v>
      </c>
      <c r="B955" t="s">
        <v>3534</v>
      </c>
      <c r="C955" t="s">
        <v>1463</v>
      </c>
      <c r="D955" t="b">
        <v>0</v>
      </c>
      <c r="E955" s="241" t="s">
        <v>601</v>
      </c>
      <c r="F955" s="245">
        <f>'prospetto 5.1'!$W$20</f>
        <v>0</v>
      </c>
    </row>
    <row r="956" spans="1:6" x14ac:dyDescent="0.2">
      <c r="A956" s="195" t="s">
        <v>3678</v>
      </c>
      <c r="B956" t="s">
        <v>1317</v>
      </c>
      <c r="C956" t="s">
        <v>1463</v>
      </c>
      <c r="D956" t="b">
        <v>0</v>
      </c>
      <c r="E956" s="241" t="s">
        <v>602</v>
      </c>
      <c r="F956" s="245">
        <f>'prospetto 5.1'!$Y$14</f>
        <v>0</v>
      </c>
    </row>
    <row r="957" spans="1:6" x14ac:dyDescent="0.2">
      <c r="A957" s="195" t="s">
        <v>3679</v>
      </c>
      <c r="B957" t="s">
        <v>1319</v>
      </c>
      <c r="C957" t="s">
        <v>1463</v>
      </c>
      <c r="D957" t="b">
        <v>0</v>
      </c>
      <c r="E957" s="241" t="s">
        <v>603</v>
      </c>
      <c r="F957" s="245">
        <f>'prospetto 5.1'!$Y$15</f>
        <v>0</v>
      </c>
    </row>
    <row r="958" spans="1:6" x14ac:dyDescent="0.2">
      <c r="A958" s="195" t="s">
        <v>3680</v>
      </c>
      <c r="B958" t="s">
        <v>1321</v>
      </c>
      <c r="C958" t="s">
        <v>1463</v>
      </c>
      <c r="D958" t="b">
        <v>0</v>
      </c>
      <c r="E958" s="241" t="s">
        <v>604</v>
      </c>
      <c r="F958" s="245">
        <f>'prospetto 5.1'!$Y$16</f>
        <v>0</v>
      </c>
    </row>
    <row r="959" spans="1:6" x14ac:dyDescent="0.2">
      <c r="A959" s="195" t="s">
        <v>3681</v>
      </c>
      <c r="B959" t="s">
        <v>1323</v>
      </c>
      <c r="C959" t="s">
        <v>1463</v>
      </c>
      <c r="D959" t="b">
        <v>0</v>
      </c>
      <c r="E959" s="241" t="s">
        <v>605</v>
      </c>
      <c r="F959" s="245">
        <f>'prospetto 5.1'!$Y$17</f>
        <v>0</v>
      </c>
    </row>
    <row r="960" spans="1:6" x14ac:dyDescent="0.2">
      <c r="A960" s="195" t="s">
        <v>3682</v>
      </c>
      <c r="B960" t="s">
        <v>1329</v>
      </c>
      <c r="C960" t="s">
        <v>1463</v>
      </c>
      <c r="D960" t="b">
        <v>0</v>
      </c>
      <c r="E960" s="241" t="s">
        <v>606</v>
      </c>
      <c r="F960" s="245">
        <f>'prospetto 5.1'!$Y$20</f>
        <v>0</v>
      </c>
    </row>
    <row r="961" spans="1:6" x14ac:dyDescent="0.2">
      <c r="A961" s="195" t="s">
        <v>3683</v>
      </c>
      <c r="B961" t="s">
        <v>2892</v>
      </c>
      <c r="C961" t="s">
        <v>1463</v>
      </c>
      <c r="D961" t="b">
        <v>0</v>
      </c>
      <c r="E961" s="241" t="s">
        <v>607</v>
      </c>
      <c r="F961" s="245">
        <f>'prospetto 5.1'!$AA$14</f>
        <v>0</v>
      </c>
    </row>
    <row r="962" spans="1:6" x14ac:dyDescent="0.2">
      <c r="A962" s="195" t="s">
        <v>3684</v>
      </c>
      <c r="B962" t="s">
        <v>2893</v>
      </c>
      <c r="C962" t="s">
        <v>1463</v>
      </c>
      <c r="D962" t="b">
        <v>0</v>
      </c>
      <c r="E962" s="241" t="s">
        <v>608</v>
      </c>
      <c r="F962" s="245">
        <f>'prospetto 5.1'!$AA$15</f>
        <v>0</v>
      </c>
    </row>
    <row r="963" spans="1:6" x14ac:dyDescent="0.2">
      <c r="A963" s="195" t="s">
        <v>3685</v>
      </c>
      <c r="B963" t="s">
        <v>2894</v>
      </c>
      <c r="C963" t="s">
        <v>1463</v>
      </c>
      <c r="D963" t="b">
        <v>0</v>
      </c>
      <c r="E963" s="241" t="s">
        <v>609</v>
      </c>
      <c r="F963" s="245">
        <f>'prospetto 5.1'!$AA$16</f>
        <v>0</v>
      </c>
    </row>
    <row r="964" spans="1:6" x14ac:dyDescent="0.2">
      <c r="A964" s="195" t="s">
        <v>3686</v>
      </c>
      <c r="B964" t="s">
        <v>2895</v>
      </c>
      <c r="C964" t="s">
        <v>1463</v>
      </c>
      <c r="D964" t="b">
        <v>0</v>
      </c>
      <c r="E964" s="241" t="s">
        <v>610</v>
      </c>
      <c r="F964" s="245">
        <f>'prospetto 5.1'!$AA$17</f>
        <v>0</v>
      </c>
    </row>
    <row r="965" spans="1:6" x14ac:dyDescent="0.2">
      <c r="A965" s="195" t="s">
        <v>3687</v>
      </c>
      <c r="B965" t="s">
        <v>2896</v>
      </c>
      <c r="C965" t="s">
        <v>1463</v>
      </c>
      <c r="D965" t="b">
        <v>1</v>
      </c>
      <c r="E965" s="241" t="s">
        <v>611</v>
      </c>
      <c r="F965" s="245">
        <f>'prospetto 5.1'!$AA$18</f>
        <v>0</v>
      </c>
    </row>
    <row r="966" spans="1:6" x14ac:dyDescent="0.2">
      <c r="A966" s="195" t="s">
        <v>3688</v>
      </c>
      <c r="B966" t="s">
        <v>2897</v>
      </c>
      <c r="C966" t="s">
        <v>1463</v>
      </c>
      <c r="D966" t="b">
        <v>0</v>
      </c>
      <c r="E966" s="241" t="s">
        <v>612</v>
      </c>
      <c r="F966" s="245">
        <f>'prospetto 5.1'!$AA$20</f>
        <v>0</v>
      </c>
    </row>
    <row r="967" spans="1:6" x14ac:dyDescent="0.2">
      <c r="A967" s="195" t="s">
        <v>3689</v>
      </c>
      <c r="B967" t="s">
        <v>2898</v>
      </c>
      <c r="C967" t="s">
        <v>1463</v>
      </c>
      <c r="D967" t="b">
        <v>0</v>
      </c>
      <c r="E967" s="241" t="s">
        <v>613</v>
      </c>
      <c r="F967" s="245">
        <f>'prospetto 5.1'!$AC$14</f>
        <v>0</v>
      </c>
    </row>
    <row r="968" spans="1:6" x14ac:dyDescent="0.2">
      <c r="A968" s="195" t="s">
        <v>3690</v>
      </c>
      <c r="B968" t="s">
        <v>2899</v>
      </c>
      <c r="C968" t="s">
        <v>1463</v>
      </c>
      <c r="D968" t="b">
        <v>0</v>
      </c>
      <c r="E968" s="241" t="s">
        <v>614</v>
      </c>
      <c r="F968" s="245">
        <f>'prospetto 5.1'!$AC$15</f>
        <v>0</v>
      </c>
    </row>
    <row r="969" spans="1:6" x14ac:dyDescent="0.2">
      <c r="A969" s="195" t="s">
        <v>3691</v>
      </c>
      <c r="B969" t="s">
        <v>2900</v>
      </c>
      <c r="C969" t="s">
        <v>1463</v>
      </c>
      <c r="D969" t="b">
        <v>0</v>
      </c>
      <c r="E969" s="241" t="s">
        <v>615</v>
      </c>
      <c r="F969" s="245">
        <f>'prospetto 5.1'!$AC$16</f>
        <v>0</v>
      </c>
    </row>
    <row r="970" spans="1:6" x14ac:dyDescent="0.2">
      <c r="A970" s="195" t="s">
        <v>3692</v>
      </c>
      <c r="B970" t="s">
        <v>2901</v>
      </c>
      <c r="C970" t="s">
        <v>1463</v>
      </c>
      <c r="D970" t="b">
        <v>0</v>
      </c>
      <c r="E970" s="241" t="s">
        <v>616</v>
      </c>
      <c r="F970" s="245">
        <f>'prospetto 5.1'!$AC$17</f>
        <v>0</v>
      </c>
    </row>
    <row r="971" spans="1:6" x14ac:dyDescent="0.2">
      <c r="A971" s="195" t="s">
        <v>3693</v>
      </c>
      <c r="B971" t="s">
        <v>2902</v>
      </c>
      <c r="C971" t="s">
        <v>1463</v>
      </c>
      <c r="D971" t="b">
        <v>1</v>
      </c>
      <c r="E971" s="241" t="s">
        <v>617</v>
      </c>
      <c r="F971" s="245">
        <f>'prospetto 5.1'!$AC$18</f>
        <v>0</v>
      </c>
    </row>
    <row r="972" spans="1:6" x14ac:dyDescent="0.2">
      <c r="A972" s="195" t="s">
        <v>2019</v>
      </c>
      <c r="B972" t="s">
        <v>2903</v>
      </c>
      <c r="C972" t="s">
        <v>1463</v>
      </c>
      <c r="D972" t="b">
        <v>0</v>
      </c>
      <c r="E972" s="241" t="s">
        <v>618</v>
      </c>
      <c r="F972" s="245">
        <f>'prospetto 5.1'!$AC$20</f>
        <v>0</v>
      </c>
    </row>
    <row r="973" spans="1:6" x14ac:dyDescent="0.2">
      <c r="A973" s="195" t="s">
        <v>2021</v>
      </c>
      <c r="B973" t="s">
        <v>2022</v>
      </c>
      <c r="C973" t="s">
        <v>1463</v>
      </c>
      <c r="D973" t="b">
        <v>0</v>
      </c>
      <c r="E973" s="241" t="s">
        <v>619</v>
      </c>
      <c r="F973" s="245">
        <f>'prospetto 5.1'!$M$41</f>
        <v>0</v>
      </c>
    </row>
    <row r="974" spans="1:6" x14ac:dyDescent="0.2">
      <c r="A974" s="195" t="s">
        <v>3758</v>
      </c>
      <c r="B974" t="s">
        <v>3760</v>
      </c>
      <c r="C974" t="s">
        <v>1463</v>
      </c>
      <c r="D974" t="b">
        <v>0</v>
      </c>
      <c r="E974" s="241" t="s">
        <v>620</v>
      </c>
      <c r="F974" s="245">
        <f>'prospetto 5.1'!$M$54</f>
        <v>0</v>
      </c>
    </row>
    <row r="975" spans="1:6" x14ac:dyDescent="0.2">
      <c r="A975" s="195" t="s">
        <v>3759</v>
      </c>
      <c r="B975" t="s">
        <v>3761</v>
      </c>
      <c r="C975" t="s">
        <v>1463</v>
      </c>
      <c r="D975" t="b">
        <v>0</v>
      </c>
      <c r="E975" s="241" t="s">
        <v>621</v>
      </c>
      <c r="F975" s="245">
        <f>'prospetto 5.1'!$M$57</f>
        <v>0</v>
      </c>
    </row>
    <row r="976" spans="1:6" x14ac:dyDescent="0.2">
      <c r="A976" s="195" t="s">
        <v>2020</v>
      </c>
      <c r="B976" t="s">
        <v>3352</v>
      </c>
      <c r="C976" t="s">
        <v>1463</v>
      </c>
      <c r="D976" t="b">
        <v>0</v>
      </c>
      <c r="E976" s="241" t="s">
        <v>622</v>
      </c>
      <c r="F976" s="245">
        <f>'prospetto 5.1'!$C$41</f>
        <v>0</v>
      </c>
    </row>
    <row r="977" spans="1:6" x14ac:dyDescent="0.2">
      <c r="A977" s="195" t="s">
        <v>3762</v>
      </c>
      <c r="B977" t="s">
        <v>3763</v>
      </c>
      <c r="C977" t="s">
        <v>1463</v>
      </c>
      <c r="D977" t="b">
        <v>0</v>
      </c>
      <c r="E977" s="241" t="s">
        <v>623</v>
      </c>
      <c r="F977" s="245">
        <f>'prospetto 5.1'!$W$44</f>
        <v>0</v>
      </c>
    </row>
    <row r="978" spans="1:6" x14ac:dyDescent="0.2">
      <c r="A978" s="195" t="s">
        <v>3764</v>
      </c>
      <c r="B978" t="s">
        <v>3765</v>
      </c>
      <c r="C978" t="s">
        <v>1463</v>
      </c>
      <c r="D978" t="b">
        <v>0</v>
      </c>
      <c r="E978" s="241" t="s">
        <v>624</v>
      </c>
      <c r="F978" s="245">
        <f>'prospetto 5.1'!$W$46</f>
        <v>0</v>
      </c>
    </row>
    <row r="979" spans="1:6" x14ac:dyDescent="0.2">
      <c r="A979" s="195" t="s">
        <v>3766</v>
      </c>
      <c r="B979" t="s">
        <v>3767</v>
      </c>
      <c r="C979" t="s">
        <v>1463</v>
      </c>
      <c r="D979" t="b">
        <v>0</v>
      </c>
      <c r="E979" s="241" t="s">
        <v>625</v>
      </c>
      <c r="F979" s="245">
        <f>'prospetto 5.1'!$W$49</f>
        <v>0</v>
      </c>
    </row>
    <row r="980" spans="1:6" x14ac:dyDescent="0.2">
      <c r="A980" s="195" t="s">
        <v>3768</v>
      </c>
      <c r="B980" t="s">
        <v>3769</v>
      </c>
      <c r="C980" t="s">
        <v>1463</v>
      </c>
      <c r="D980" t="b">
        <v>0</v>
      </c>
      <c r="E980" s="241" t="s">
        <v>626</v>
      </c>
      <c r="F980" s="245">
        <f>'prospetto 5.1'!$W$51</f>
        <v>0</v>
      </c>
    </row>
    <row r="981" spans="1:6" x14ac:dyDescent="0.2">
      <c r="A981" s="195" t="s">
        <v>2023</v>
      </c>
      <c r="B981" t="s">
        <v>1666</v>
      </c>
      <c r="C981" t="s">
        <v>2024</v>
      </c>
      <c r="D981" t="b">
        <v>0</v>
      </c>
      <c r="E981" s="241" t="s">
        <v>627</v>
      </c>
      <c r="F981" s="245">
        <f>'prospetto 5.2'!$C$15</f>
        <v>0</v>
      </c>
    </row>
    <row r="982" spans="1:6" x14ac:dyDescent="0.2">
      <c r="A982" s="195" t="s">
        <v>2025</v>
      </c>
      <c r="B982" t="s">
        <v>1668</v>
      </c>
      <c r="C982" t="s">
        <v>2024</v>
      </c>
      <c r="D982" t="b">
        <v>0</v>
      </c>
      <c r="E982" s="241" t="s">
        <v>628</v>
      </c>
      <c r="F982" s="245">
        <f>'prospetto 5.2'!$C$16</f>
        <v>0</v>
      </c>
    </row>
    <row r="983" spans="1:6" x14ac:dyDescent="0.2">
      <c r="A983" s="195" t="s">
        <v>2026</v>
      </c>
      <c r="B983" t="s">
        <v>2980</v>
      </c>
      <c r="C983" t="s">
        <v>2024</v>
      </c>
      <c r="D983" t="b">
        <v>0</v>
      </c>
      <c r="E983" s="241" t="s">
        <v>629</v>
      </c>
      <c r="F983" s="245">
        <f>'prospetto 5.2'!$C$17</f>
        <v>0</v>
      </c>
    </row>
    <row r="984" spans="1:6" x14ac:dyDescent="0.2">
      <c r="A984" s="195" t="s">
        <v>2027</v>
      </c>
      <c r="B984" t="s">
        <v>2982</v>
      </c>
      <c r="C984" t="s">
        <v>2024</v>
      </c>
      <c r="D984" t="b">
        <v>0</v>
      </c>
      <c r="E984" s="241" t="s">
        <v>630</v>
      </c>
      <c r="F984" s="245">
        <f>'prospetto 5.2'!$C$18</f>
        <v>0</v>
      </c>
    </row>
    <row r="985" spans="1:6" x14ac:dyDescent="0.2">
      <c r="A985" s="195" t="s">
        <v>2028</v>
      </c>
      <c r="B985" t="s">
        <v>2984</v>
      </c>
      <c r="C985" t="s">
        <v>2024</v>
      </c>
      <c r="D985" t="b">
        <v>1</v>
      </c>
      <c r="E985" s="241" t="s">
        <v>631</v>
      </c>
      <c r="F985" s="245">
        <f>'prospetto 5.2'!$C$19</f>
        <v>0</v>
      </c>
    </row>
    <row r="986" spans="1:6" x14ac:dyDescent="0.2">
      <c r="A986" s="195" t="s">
        <v>2029</v>
      </c>
      <c r="B986" t="s">
        <v>2988</v>
      </c>
      <c r="C986" t="s">
        <v>2024</v>
      </c>
      <c r="D986" t="b">
        <v>0</v>
      </c>
      <c r="E986" s="241" t="s">
        <v>632</v>
      </c>
      <c r="F986" s="245">
        <f>'prospetto 5.2'!$C$21</f>
        <v>0</v>
      </c>
    </row>
    <row r="987" spans="1:6" x14ac:dyDescent="0.2">
      <c r="A987" s="195" t="s">
        <v>2030</v>
      </c>
      <c r="B987" t="s">
        <v>1879</v>
      </c>
      <c r="C987" t="s">
        <v>2024</v>
      </c>
      <c r="D987" t="b">
        <v>0</v>
      </c>
      <c r="E987" s="241" t="s">
        <v>633</v>
      </c>
      <c r="F987" s="245">
        <f>'prospetto 5.2'!$E$15</f>
        <v>0</v>
      </c>
    </row>
    <row r="988" spans="1:6" x14ac:dyDescent="0.2">
      <c r="A988" s="195" t="s">
        <v>2031</v>
      </c>
      <c r="B988" t="s">
        <v>1881</v>
      </c>
      <c r="C988" t="s">
        <v>2024</v>
      </c>
      <c r="D988" t="b">
        <v>0</v>
      </c>
      <c r="E988" s="241" t="s">
        <v>634</v>
      </c>
      <c r="F988" s="245">
        <f>'prospetto 5.2'!$E$16</f>
        <v>0</v>
      </c>
    </row>
    <row r="989" spans="1:6" x14ac:dyDescent="0.2">
      <c r="A989" s="195" t="s">
        <v>2032</v>
      </c>
      <c r="B989" t="s">
        <v>1883</v>
      </c>
      <c r="C989" t="s">
        <v>2024</v>
      </c>
      <c r="D989" t="b">
        <v>0</v>
      </c>
      <c r="E989" s="241" t="s">
        <v>635</v>
      </c>
      <c r="F989" s="245">
        <f>'prospetto 5.2'!$E$17</f>
        <v>0</v>
      </c>
    </row>
    <row r="990" spans="1:6" x14ac:dyDescent="0.2">
      <c r="A990" s="195" t="s">
        <v>2033</v>
      </c>
      <c r="B990" t="s">
        <v>1885</v>
      </c>
      <c r="C990" t="s">
        <v>2024</v>
      </c>
      <c r="D990" t="b">
        <v>0</v>
      </c>
      <c r="E990" s="241" t="s">
        <v>636</v>
      </c>
      <c r="F990" s="245">
        <f>'prospetto 5.2'!$E$18</f>
        <v>0</v>
      </c>
    </row>
    <row r="991" spans="1:6" x14ac:dyDescent="0.2">
      <c r="A991" s="195" t="s">
        <v>2034</v>
      </c>
      <c r="B991" t="s">
        <v>1887</v>
      </c>
      <c r="C991" t="s">
        <v>2024</v>
      </c>
      <c r="D991" t="b">
        <v>1</v>
      </c>
      <c r="E991" s="241" t="s">
        <v>637</v>
      </c>
      <c r="F991" s="245">
        <f>'prospetto 5.2'!$E$19</f>
        <v>0</v>
      </c>
    </row>
    <row r="992" spans="1:6" x14ac:dyDescent="0.2">
      <c r="A992" s="195" t="s">
        <v>2035</v>
      </c>
      <c r="B992" t="s">
        <v>1891</v>
      </c>
      <c r="C992" t="s">
        <v>2024</v>
      </c>
      <c r="D992" t="b">
        <v>0</v>
      </c>
      <c r="E992" s="241" t="s">
        <v>638</v>
      </c>
      <c r="F992" s="245">
        <f>'prospetto 5.2'!$E$21</f>
        <v>0</v>
      </c>
    </row>
    <row r="993" spans="1:6" x14ac:dyDescent="0.2">
      <c r="A993" s="195" t="s">
        <v>2036</v>
      </c>
      <c r="B993" t="s">
        <v>2928</v>
      </c>
      <c r="C993" t="s">
        <v>2024</v>
      </c>
      <c r="D993" t="b">
        <v>0</v>
      </c>
      <c r="E993" s="241" t="s">
        <v>639</v>
      </c>
      <c r="F993" s="245">
        <f>'prospetto 5.2'!$G$15</f>
        <v>0</v>
      </c>
    </row>
    <row r="994" spans="1:6" x14ac:dyDescent="0.2">
      <c r="A994" s="195" t="s">
        <v>2037</v>
      </c>
      <c r="B994" t="s">
        <v>2930</v>
      </c>
      <c r="C994" t="s">
        <v>2024</v>
      </c>
      <c r="D994" t="b">
        <v>0</v>
      </c>
      <c r="E994" s="241" t="s">
        <v>640</v>
      </c>
      <c r="F994" s="245">
        <f>'prospetto 5.2'!$G$16</f>
        <v>0</v>
      </c>
    </row>
    <row r="995" spans="1:6" x14ac:dyDescent="0.2">
      <c r="A995" s="195" t="s">
        <v>2038</v>
      </c>
      <c r="B995" t="s">
        <v>2932</v>
      </c>
      <c r="C995" t="s">
        <v>2024</v>
      </c>
      <c r="D995" t="b">
        <v>0</v>
      </c>
      <c r="E995" s="241" t="s">
        <v>641</v>
      </c>
      <c r="F995" s="245">
        <f>'prospetto 5.2'!$G$17</f>
        <v>0</v>
      </c>
    </row>
    <row r="996" spans="1:6" x14ac:dyDescent="0.2">
      <c r="A996" s="195" t="s">
        <v>2039</v>
      </c>
      <c r="B996" t="s">
        <v>2934</v>
      </c>
      <c r="C996" t="s">
        <v>2024</v>
      </c>
      <c r="D996" t="b">
        <v>0</v>
      </c>
      <c r="E996" s="241" t="s">
        <v>642</v>
      </c>
      <c r="F996" s="245">
        <f>'prospetto 5.2'!$G$18</f>
        <v>0</v>
      </c>
    </row>
    <row r="997" spans="1:6" x14ac:dyDescent="0.2">
      <c r="A997" s="195" t="s">
        <v>2040</v>
      </c>
      <c r="B997" t="s">
        <v>2936</v>
      </c>
      <c r="C997" t="s">
        <v>2024</v>
      </c>
      <c r="D997" t="b">
        <v>1</v>
      </c>
      <c r="E997" s="241" t="s">
        <v>643</v>
      </c>
      <c r="F997" s="245">
        <f>'prospetto 5.2'!$G$19</f>
        <v>0</v>
      </c>
    </row>
    <row r="998" spans="1:6" x14ac:dyDescent="0.2">
      <c r="A998" s="195" t="s">
        <v>2041</v>
      </c>
      <c r="B998" t="s">
        <v>2940</v>
      </c>
      <c r="C998" t="s">
        <v>2024</v>
      </c>
      <c r="D998" t="b">
        <v>0</v>
      </c>
      <c r="E998" s="241" t="s">
        <v>644</v>
      </c>
      <c r="F998" s="245">
        <f>'prospetto 5.2'!$G$21</f>
        <v>0</v>
      </c>
    </row>
    <row r="999" spans="1:6" x14ac:dyDescent="0.2">
      <c r="A999" s="195" t="s">
        <v>2042</v>
      </c>
      <c r="B999" t="s">
        <v>2958</v>
      </c>
      <c r="C999" t="s">
        <v>2024</v>
      </c>
      <c r="D999" t="b">
        <v>0</v>
      </c>
      <c r="E999" s="241" t="s">
        <v>645</v>
      </c>
      <c r="F999" s="245">
        <f>'prospetto 5.2'!$I$15</f>
        <v>0</v>
      </c>
    </row>
    <row r="1000" spans="1:6" x14ac:dyDescent="0.2">
      <c r="A1000" s="195" t="s">
        <v>2043</v>
      </c>
      <c r="B1000" t="s">
        <v>2960</v>
      </c>
      <c r="C1000" t="s">
        <v>2024</v>
      </c>
      <c r="D1000" t="b">
        <v>0</v>
      </c>
      <c r="E1000" s="241" t="s">
        <v>646</v>
      </c>
      <c r="F1000" s="245">
        <f>'prospetto 5.2'!$I$16</f>
        <v>0</v>
      </c>
    </row>
    <row r="1001" spans="1:6" x14ac:dyDescent="0.2">
      <c r="A1001" s="195" t="s">
        <v>2044</v>
      </c>
      <c r="B1001" t="s">
        <v>3074</v>
      </c>
      <c r="C1001" t="s">
        <v>2024</v>
      </c>
      <c r="D1001" t="b">
        <v>0</v>
      </c>
      <c r="E1001" s="241" t="s">
        <v>647</v>
      </c>
      <c r="F1001" s="245">
        <f>'prospetto 5.2'!$I$17</f>
        <v>0</v>
      </c>
    </row>
    <row r="1002" spans="1:6" x14ac:dyDescent="0.2">
      <c r="A1002" s="195" t="s">
        <v>2045</v>
      </c>
      <c r="B1002" t="s">
        <v>3076</v>
      </c>
      <c r="C1002" t="s">
        <v>2024</v>
      </c>
      <c r="D1002" t="b">
        <v>0</v>
      </c>
      <c r="E1002" s="241" t="s">
        <v>648</v>
      </c>
      <c r="F1002" s="245">
        <f>'prospetto 5.2'!$I$18</f>
        <v>0</v>
      </c>
    </row>
    <row r="1003" spans="1:6" x14ac:dyDescent="0.2">
      <c r="A1003" s="195" t="s">
        <v>2046</v>
      </c>
      <c r="B1003" t="s">
        <v>3078</v>
      </c>
      <c r="C1003" t="s">
        <v>2024</v>
      </c>
      <c r="D1003" t="b">
        <v>1</v>
      </c>
      <c r="E1003" s="241" t="s">
        <v>649</v>
      </c>
      <c r="F1003" s="245">
        <f>'prospetto 5.2'!$I$19</f>
        <v>0</v>
      </c>
    </row>
    <row r="1004" spans="1:6" x14ac:dyDescent="0.2">
      <c r="A1004" s="195" t="s">
        <v>2047</v>
      </c>
      <c r="B1004" t="s">
        <v>1740</v>
      </c>
      <c r="C1004" t="s">
        <v>2024</v>
      </c>
      <c r="D1004" t="b">
        <v>0</v>
      </c>
      <c r="E1004" s="241" t="s">
        <v>650</v>
      </c>
      <c r="F1004" s="245">
        <f>'prospetto 5.2'!$I$21</f>
        <v>0</v>
      </c>
    </row>
    <row r="1005" spans="1:6" x14ac:dyDescent="0.2">
      <c r="A1005" s="195" t="s">
        <v>2048</v>
      </c>
      <c r="B1005" t="s">
        <v>3986</v>
      </c>
      <c r="C1005" t="s">
        <v>2024</v>
      </c>
      <c r="D1005" t="b">
        <v>0</v>
      </c>
      <c r="E1005" s="241" t="s">
        <v>651</v>
      </c>
      <c r="F1005" s="245">
        <f>'prospetto 5.2'!$K$15</f>
        <v>0</v>
      </c>
    </row>
    <row r="1006" spans="1:6" x14ac:dyDescent="0.2">
      <c r="A1006" s="195" t="s">
        <v>2049</v>
      </c>
      <c r="B1006" t="s">
        <v>3988</v>
      </c>
      <c r="C1006" t="s">
        <v>2024</v>
      </c>
      <c r="D1006" t="b">
        <v>0</v>
      </c>
      <c r="E1006" s="241" t="s">
        <v>652</v>
      </c>
      <c r="F1006" s="245">
        <f>'prospetto 5.2'!$K$16</f>
        <v>0</v>
      </c>
    </row>
    <row r="1007" spans="1:6" x14ac:dyDescent="0.2">
      <c r="A1007" s="195" t="s">
        <v>2050</v>
      </c>
      <c r="B1007" t="s">
        <v>3990</v>
      </c>
      <c r="C1007" t="s">
        <v>2024</v>
      </c>
      <c r="D1007" t="b">
        <v>0</v>
      </c>
      <c r="E1007" s="241" t="s">
        <v>653</v>
      </c>
      <c r="F1007" s="245">
        <f>'prospetto 5.2'!$K$17</f>
        <v>0</v>
      </c>
    </row>
    <row r="1008" spans="1:6" x14ac:dyDescent="0.2">
      <c r="A1008" s="195" t="s">
        <v>2051</v>
      </c>
      <c r="B1008" t="s">
        <v>3992</v>
      </c>
      <c r="C1008" t="s">
        <v>2024</v>
      </c>
      <c r="D1008" t="b">
        <v>0</v>
      </c>
      <c r="E1008" s="241" t="s">
        <v>654</v>
      </c>
      <c r="F1008" s="245">
        <f>'prospetto 5.2'!$K$18</f>
        <v>0</v>
      </c>
    </row>
    <row r="1009" spans="1:6" x14ac:dyDescent="0.2">
      <c r="A1009" s="195" t="s">
        <v>2052</v>
      </c>
      <c r="B1009" t="s">
        <v>3994</v>
      </c>
      <c r="C1009" t="s">
        <v>2024</v>
      </c>
      <c r="D1009" t="b">
        <v>1</v>
      </c>
      <c r="E1009" s="241" t="s">
        <v>655</v>
      </c>
      <c r="F1009" s="245">
        <f>'prospetto 5.2'!$K$19</f>
        <v>0</v>
      </c>
    </row>
    <row r="1010" spans="1:6" x14ac:dyDescent="0.2">
      <c r="A1010" s="195" t="s">
        <v>2053</v>
      </c>
      <c r="B1010" t="s">
        <v>3998</v>
      </c>
      <c r="C1010" t="s">
        <v>2024</v>
      </c>
      <c r="D1010" t="b">
        <v>0</v>
      </c>
      <c r="E1010" s="241" t="s">
        <v>656</v>
      </c>
      <c r="F1010" s="245">
        <f>'prospetto 5.2'!$K$21</f>
        <v>0</v>
      </c>
    </row>
    <row r="1011" spans="1:6" x14ac:dyDescent="0.2">
      <c r="A1011" s="195" t="s">
        <v>3404</v>
      </c>
      <c r="B1011" t="s">
        <v>4016</v>
      </c>
      <c r="C1011" t="s">
        <v>2024</v>
      </c>
      <c r="D1011" t="b">
        <v>0</v>
      </c>
      <c r="E1011" s="241" t="s">
        <v>657</v>
      </c>
      <c r="F1011" s="245">
        <f>'prospetto 5.2'!$M$15</f>
        <v>0</v>
      </c>
    </row>
    <row r="1012" spans="1:6" x14ac:dyDescent="0.2">
      <c r="A1012" s="195" t="s">
        <v>3405</v>
      </c>
      <c r="B1012" t="s">
        <v>4018</v>
      </c>
      <c r="C1012" t="s">
        <v>2024</v>
      </c>
      <c r="D1012" t="b">
        <v>0</v>
      </c>
      <c r="E1012" s="241" t="s">
        <v>658</v>
      </c>
      <c r="F1012" s="245">
        <f>'prospetto 5.2'!$M$16</f>
        <v>0</v>
      </c>
    </row>
    <row r="1013" spans="1:6" x14ac:dyDescent="0.2">
      <c r="A1013" s="195" t="s">
        <v>3406</v>
      </c>
      <c r="B1013" t="s">
        <v>4020</v>
      </c>
      <c r="C1013" t="s">
        <v>2024</v>
      </c>
      <c r="D1013" t="b">
        <v>0</v>
      </c>
      <c r="E1013" s="241" t="s">
        <v>659</v>
      </c>
      <c r="F1013" s="245">
        <f>'prospetto 5.2'!$M$17</f>
        <v>0</v>
      </c>
    </row>
    <row r="1014" spans="1:6" x14ac:dyDescent="0.2">
      <c r="A1014" s="195" t="s">
        <v>3407</v>
      </c>
      <c r="B1014" t="s">
        <v>4022</v>
      </c>
      <c r="C1014" t="s">
        <v>2024</v>
      </c>
      <c r="D1014" t="b">
        <v>0</v>
      </c>
      <c r="E1014" s="241" t="s">
        <v>660</v>
      </c>
      <c r="F1014" s="245">
        <f>'prospetto 5.2'!$M$18</f>
        <v>0</v>
      </c>
    </row>
    <row r="1015" spans="1:6" x14ac:dyDescent="0.2">
      <c r="A1015" s="195" t="s">
        <v>3408</v>
      </c>
      <c r="B1015" t="s">
        <v>1696</v>
      </c>
      <c r="C1015" t="s">
        <v>2024</v>
      </c>
      <c r="D1015" t="b">
        <v>1</v>
      </c>
      <c r="E1015" s="241" t="s">
        <v>661</v>
      </c>
      <c r="F1015" s="245">
        <f>'prospetto 5.2'!$M$19</f>
        <v>0</v>
      </c>
    </row>
    <row r="1016" spans="1:6" x14ac:dyDescent="0.2">
      <c r="A1016" s="195" t="s">
        <v>3409</v>
      </c>
      <c r="B1016" t="s">
        <v>1700</v>
      </c>
      <c r="C1016" t="s">
        <v>2024</v>
      </c>
      <c r="D1016" t="b">
        <v>0</v>
      </c>
      <c r="E1016" s="241" t="s">
        <v>662</v>
      </c>
      <c r="F1016" s="245">
        <f>'prospetto 5.2'!$M$21</f>
        <v>0</v>
      </c>
    </row>
    <row r="1017" spans="1:6" x14ac:dyDescent="0.2">
      <c r="A1017" s="195" t="s">
        <v>3410</v>
      </c>
      <c r="B1017" t="s">
        <v>1718</v>
      </c>
      <c r="C1017" t="s">
        <v>2024</v>
      </c>
      <c r="D1017" t="b">
        <v>0</v>
      </c>
      <c r="E1017" s="241" t="s">
        <v>663</v>
      </c>
      <c r="F1017" s="245">
        <f>'prospetto 5.2'!$O$15</f>
        <v>0</v>
      </c>
    </row>
    <row r="1018" spans="1:6" x14ac:dyDescent="0.2">
      <c r="A1018" s="195" t="s">
        <v>3411</v>
      </c>
      <c r="B1018" t="s">
        <v>1720</v>
      </c>
      <c r="C1018" t="s">
        <v>2024</v>
      </c>
      <c r="D1018" t="b">
        <v>0</v>
      </c>
      <c r="E1018" s="241" t="s">
        <v>664</v>
      </c>
      <c r="F1018" s="245">
        <f>'prospetto 5.2'!$O$16</f>
        <v>0</v>
      </c>
    </row>
    <row r="1019" spans="1:6" x14ac:dyDescent="0.2">
      <c r="A1019" s="195" t="s">
        <v>3412</v>
      </c>
      <c r="B1019" t="s">
        <v>1722</v>
      </c>
      <c r="C1019" t="s">
        <v>2024</v>
      </c>
      <c r="D1019" t="b">
        <v>0</v>
      </c>
      <c r="E1019" s="241" t="s">
        <v>665</v>
      </c>
      <c r="F1019" s="245">
        <f>'prospetto 5.2'!$O$17</f>
        <v>0</v>
      </c>
    </row>
    <row r="1020" spans="1:6" x14ac:dyDescent="0.2">
      <c r="A1020" s="195" t="s">
        <v>3413</v>
      </c>
      <c r="B1020" t="s">
        <v>1724</v>
      </c>
      <c r="C1020" t="s">
        <v>2024</v>
      </c>
      <c r="D1020" t="b">
        <v>0</v>
      </c>
      <c r="E1020" s="241" t="s">
        <v>666</v>
      </c>
      <c r="F1020" s="245">
        <f>'prospetto 5.2'!$O$18</f>
        <v>0</v>
      </c>
    </row>
    <row r="1021" spans="1:6" x14ac:dyDescent="0.2">
      <c r="A1021" s="195" t="s">
        <v>3414</v>
      </c>
      <c r="B1021" t="s">
        <v>1726</v>
      </c>
      <c r="C1021" t="s">
        <v>2024</v>
      </c>
      <c r="D1021" t="b">
        <v>1</v>
      </c>
      <c r="E1021" s="241" t="s">
        <v>667</v>
      </c>
      <c r="F1021" s="245">
        <f>'prospetto 5.2'!$O$19</f>
        <v>0</v>
      </c>
    </row>
    <row r="1022" spans="1:6" x14ac:dyDescent="0.2">
      <c r="A1022" s="195" t="s">
        <v>3415</v>
      </c>
      <c r="B1022" t="s">
        <v>3090</v>
      </c>
      <c r="C1022" t="s">
        <v>2024</v>
      </c>
      <c r="D1022" t="b">
        <v>0</v>
      </c>
      <c r="E1022" s="241" t="s">
        <v>668</v>
      </c>
      <c r="F1022" s="245">
        <f>'prospetto 5.2'!$O$21</f>
        <v>0</v>
      </c>
    </row>
    <row r="1023" spans="1:6" x14ac:dyDescent="0.2">
      <c r="A1023" s="195" t="s">
        <v>3416</v>
      </c>
      <c r="B1023" t="s">
        <v>3108</v>
      </c>
      <c r="C1023" t="s">
        <v>2024</v>
      </c>
      <c r="D1023" t="b">
        <v>0</v>
      </c>
      <c r="E1023" s="241" t="s">
        <v>669</v>
      </c>
      <c r="F1023" s="245">
        <f>'prospetto 5.2'!$Q$15</f>
        <v>0</v>
      </c>
    </row>
    <row r="1024" spans="1:6" x14ac:dyDescent="0.2">
      <c r="A1024" s="195" t="s">
        <v>3417</v>
      </c>
      <c r="B1024" t="s">
        <v>3110</v>
      </c>
      <c r="C1024" t="s">
        <v>2024</v>
      </c>
      <c r="D1024" t="b">
        <v>0</v>
      </c>
      <c r="E1024" s="241" t="s">
        <v>670</v>
      </c>
      <c r="F1024" s="245">
        <f>'prospetto 5.2'!$Q$16</f>
        <v>0</v>
      </c>
    </row>
    <row r="1025" spans="1:6" x14ac:dyDescent="0.2">
      <c r="A1025" s="195" t="s">
        <v>3418</v>
      </c>
      <c r="B1025" t="s">
        <v>3112</v>
      </c>
      <c r="C1025" t="s">
        <v>2024</v>
      </c>
      <c r="D1025" t="b">
        <v>0</v>
      </c>
      <c r="E1025" s="241" t="s">
        <v>671</v>
      </c>
      <c r="F1025" s="245">
        <f>'prospetto 5.2'!$Q$17</f>
        <v>0</v>
      </c>
    </row>
    <row r="1026" spans="1:6" x14ac:dyDescent="0.2">
      <c r="A1026" s="195" t="s">
        <v>3419</v>
      </c>
      <c r="B1026" t="s">
        <v>4311</v>
      </c>
      <c r="C1026" t="s">
        <v>2024</v>
      </c>
      <c r="D1026" t="b">
        <v>0</v>
      </c>
      <c r="E1026" s="241" t="s">
        <v>672</v>
      </c>
      <c r="F1026" s="245">
        <f>'prospetto 5.2'!$Q$18</f>
        <v>0</v>
      </c>
    </row>
    <row r="1027" spans="1:6" x14ac:dyDescent="0.2">
      <c r="A1027" s="195" t="s">
        <v>3420</v>
      </c>
      <c r="B1027" t="s">
        <v>4313</v>
      </c>
      <c r="C1027" t="s">
        <v>2024</v>
      </c>
      <c r="D1027" t="b">
        <v>1</v>
      </c>
      <c r="E1027" s="241" t="s">
        <v>673</v>
      </c>
      <c r="F1027" s="245">
        <f>'prospetto 5.2'!$Q$19</f>
        <v>0</v>
      </c>
    </row>
    <row r="1028" spans="1:6" x14ac:dyDescent="0.2">
      <c r="A1028" s="195" t="s">
        <v>3421</v>
      </c>
      <c r="B1028" t="s">
        <v>4317</v>
      </c>
      <c r="C1028" t="s">
        <v>2024</v>
      </c>
      <c r="D1028" t="b">
        <v>0</v>
      </c>
      <c r="E1028" s="241" t="s">
        <v>674</v>
      </c>
      <c r="F1028" s="245">
        <f>'prospetto 5.2'!$Q$21</f>
        <v>0</v>
      </c>
    </row>
    <row r="1029" spans="1:6" x14ac:dyDescent="0.2">
      <c r="A1029" s="195" t="s">
        <v>3422</v>
      </c>
      <c r="B1029" t="s">
        <v>4335</v>
      </c>
      <c r="C1029" t="s">
        <v>2024</v>
      </c>
      <c r="D1029" t="b">
        <v>0</v>
      </c>
      <c r="E1029" s="241" t="s">
        <v>675</v>
      </c>
      <c r="F1029" s="245">
        <f>'prospetto 5.2'!$S$15</f>
        <v>0</v>
      </c>
    </row>
    <row r="1030" spans="1:6" x14ac:dyDescent="0.2">
      <c r="A1030" s="195" t="s">
        <v>3423</v>
      </c>
      <c r="B1030" t="s">
        <v>4337</v>
      </c>
      <c r="C1030" t="s">
        <v>2024</v>
      </c>
      <c r="D1030" t="b">
        <v>0</v>
      </c>
      <c r="E1030" s="241" t="s">
        <v>676</v>
      </c>
      <c r="F1030" s="245">
        <f>'prospetto 5.2'!$S$16</f>
        <v>0</v>
      </c>
    </row>
    <row r="1031" spans="1:6" x14ac:dyDescent="0.2">
      <c r="A1031" s="195" t="s">
        <v>3424</v>
      </c>
      <c r="B1031" t="s">
        <v>4339</v>
      </c>
      <c r="C1031" t="s">
        <v>2024</v>
      </c>
      <c r="D1031" t="b">
        <v>0</v>
      </c>
      <c r="E1031" s="241" t="s">
        <v>677</v>
      </c>
      <c r="F1031" s="245">
        <f>'prospetto 5.2'!$S$17</f>
        <v>0</v>
      </c>
    </row>
    <row r="1032" spans="1:6" x14ac:dyDescent="0.2">
      <c r="A1032" s="195" t="s">
        <v>1272</v>
      </c>
      <c r="B1032" t="s">
        <v>4341</v>
      </c>
      <c r="C1032" t="s">
        <v>2024</v>
      </c>
      <c r="D1032" t="b">
        <v>0</v>
      </c>
      <c r="E1032" s="241" t="s">
        <v>678</v>
      </c>
      <c r="F1032" s="245">
        <f>'prospetto 5.2'!$S$18</f>
        <v>0</v>
      </c>
    </row>
    <row r="1033" spans="1:6" x14ac:dyDescent="0.2">
      <c r="A1033" s="195" t="s">
        <v>1273</v>
      </c>
      <c r="B1033" t="s">
        <v>4345</v>
      </c>
      <c r="C1033" t="s">
        <v>2024</v>
      </c>
      <c r="D1033" t="b">
        <v>1</v>
      </c>
      <c r="E1033" s="241" t="s">
        <v>679</v>
      </c>
      <c r="F1033" s="245">
        <f>'prospetto 5.2'!$S$19</f>
        <v>0</v>
      </c>
    </row>
    <row r="1034" spans="1:6" x14ac:dyDescent="0.2">
      <c r="A1034" s="195" t="s">
        <v>1274</v>
      </c>
      <c r="B1034" t="s">
        <v>3143</v>
      </c>
      <c r="C1034" t="s">
        <v>2024</v>
      </c>
      <c r="D1034" t="b">
        <v>0</v>
      </c>
      <c r="E1034" s="241" t="s">
        <v>680</v>
      </c>
      <c r="F1034" s="245">
        <f>'prospetto 5.2'!$S$21</f>
        <v>0</v>
      </c>
    </row>
    <row r="1035" spans="1:6" x14ac:dyDescent="0.2">
      <c r="A1035" s="195" t="s">
        <v>1275</v>
      </c>
      <c r="B1035" t="s">
        <v>3161</v>
      </c>
      <c r="C1035" t="s">
        <v>2024</v>
      </c>
      <c r="D1035" t="b">
        <v>0</v>
      </c>
      <c r="E1035" s="241" t="s">
        <v>681</v>
      </c>
      <c r="F1035" s="245">
        <f>'prospetto 5.2'!$U$15</f>
        <v>0</v>
      </c>
    </row>
    <row r="1036" spans="1:6" x14ac:dyDescent="0.2">
      <c r="A1036" s="195" t="s">
        <v>1276</v>
      </c>
      <c r="B1036" t="s">
        <v>3163</v>
      </c>
      <c r="C1036" t="s">
        <v>2024</v>
      </c>
      <c r="D1036" t="b">
        <v>0</v>
      </c>
      <c r="E1036" s="241" t="s">
        <v>682</v>
      </c>
      <c r="F1036" s="245">
        <f>'prospetto 5.2'!$U$16</f>
        <v>0</v>
      </c>
    </row>
    <row r="1037" spans="1:6" x14ac:dyDescent="0.2">
      <c r="A1037" s="195" t="s">
        <v>1277</v>
      </c>
      <c r="B1037" t="s">
        <v>3165</v>
      </c>
      <c r="C1037" t="s">
        <v>2024</v>
      </c>
      <c r="D1037" t="b">
        <v>0</v>
      </c>
      <c r="E1037" s="241" t="s">
        <v>683</v>
      </c>
      <c r="F1037" s="245">
        <f>'prospetto 5.2'!$U$17</f>
        <v>0</v>
      </c>
    </row>
    <row r="1038" spans="1:6" x14ac:dyDescent="0.2">
      <c r="A1038" s="195" t="s">
        <v>1278</v>
      </c>
      <c r="B1038" t="s">
        <v>3167</v>
      </c>
      <c r="C1038" t="s">
        <v>2024</v>
      </c>
      <c r="D1038" t="b">
        <v>0</v>
      </c>
      <c r="E1038" s="241" t="s">
        <v>684</v>
      </c>
      <c r="F1038" s="245">
        <f>'prospetto 5.2'!$U$18</f>
        <v>0</v>
      </c>
    </row>
    <row r="1039" spans="1:6" x14ac:dyDescent="0.2">
      <c r="A1039" s="195" t="s">
        <v>1279</v>
      </c>
      <c r="B1039" t="s">
        <v>3169</v>
      </c>
      <c r="C1039" t="s">
        <v>2024</v>
      </c>
      <c r="D1039" t="b">
        <v>1</v>
      </c>
      <c r="E1039" s="241" t="s">
        <v>685</v>
      </c>
      <c r="F1039" s="245">
        <f>'prospetto 5.2'!$U$19</f>
        <v>0</v>
      </c>
    </row>
    <row r="1040" spans="1:6" x14ac:dyDescent="0.2">
      <c r="A1040" s="195" t="s">
        <v>1280</v>
      </c>
      <c r="B1040" t="s">
        <v>3506</v>
      </c>
      <c r="C1040" t="s">
        <v>2024</v>
      </c>
      <c r="D1040" t="b">
        <v>0</v>
      </c>
      <c r="E1040" s="241" t="s">
        <v>686</v>
      </c>
      <c r="F1040" s="245">
        <f>'prospetto 5.2'!$U$21</f>
        <v>0</v>
      </c>
    </row>
    <row r="1041" spans="1:6" x14ac:dyDescent="0.2">
      <c r="A1041" s="195" t="s">
        <v>1281</v>
      </c>
      <c r="B1041" t="s">
        <v>3524</v>
      </c>
      <c r="C1041" t="s">
        <v>2024</v>
      </c>
      <c r="D1041" t="b">
        <v>0</v>
      </c>
      <c r="E1041" s="241" t="s">
        <v>687</v>
      </c>
      <c r="F1041" s="245">
        <f>'prospetto 5.2'!$W$15</f>
        <v>0</v>
      </c>
    </row>
    <row r="1042" spans="1:6" x14ac:dyDescent="0.2">
      <c r="A1042" s="195" t="s">
        <v>1282</v>
      </c>
      <c r="B1042" t="s">
        <v>3526</v>
      </c>
      <c r="C1042" t="s">
        <v>2024</v>
      </c>
      <c r="D1042" t="b">
        <v>0</v>
      </c>
      <c r="E1042" s="241" t="s">
        <v>688</v>
      </c>
      <c r="F1042" s="245">
        <f>'prospetto 5.2'!$W$16</f>
        <v>0</v>
      </c>
    </row>
    <row r="1043" spans="1:6" x14ac:dyDescent="0.2">
      <c r="A1043" s="195" t="s">
        <v>1283</v>
      </c>
      <c r="B1043" t="s">
        <v>3528</v>
      </c>
      <c r="C1043" t="s">
        <v>2024</v>
      </c>
      <c r="D1043" t="b">
        <v>0</v>
      </c>
      <c r="E1043" s="241" t="s">
        <v>689</v>
      </c>
      <c r="F1043" s="245">
        <f>'prospetto 5.2'!$W$17</f>
        <v>0</v>
      </c>
    </row>
    <row r="1044" spans="1:6" x14ac:dyDescent="0.2">
      <c r="A1044" s="195" t="s">
        <v>1284</v>
      </c>
      <c r="B1044" t="s">
        <v>3530</v>
      </c>
      <c r="C1044" t="s">
        <v>2024</v>
      </c>
      <c r="D1044" t="b">
        <v>0</v>
      </c>
      <c r="E1044" s="241" t="s">
        <v>690</v>
      </c>
      <c r="F1044" s="245">
        <f>'prospetto 5.2'!$W$18</f>
        <v>0</v>
      </c>
    </row>
    <row r="1045" spans="1:6" x14ac:dyDescent="0.2">
      <c r="A1045" s="195" t="s">
        <v>1285</v>
      </c>
      <c r="B1045" t="s">
        <v>3532</v>
      </c>
      <c r="C1045" t="s">
        <v>2024</v>
      </c>
      <c r="D1045" t="b">
        <v>1</v>
      </c>
      <c r="E1045" s="241" t="s">
        <v>691</v>
      </c>
      <c r="F1045" s="245">
        <f>'prospetto 5.2'!$W$19</f>
        <v>0</v>
      </c>
    </row>
    <row r="1046" spans="1:6" x14ac:dyDescent="0.2">
      <c r="A1046" s="195" t="s">
        <v>1286</v>
      </c>
      <c r="B1046" t="s">
        <v>2055</v>
      </c>
      <c r="C1046" t="s">
        <v>2024</v>
      </c>
      <c r="D1046" t="b">
        <v>0</v>
      </c>
      <c r="E1046" s="241" t="s">
        <v>692</v>
      </c>
      <c r="F1046" s="245">
        <f>'prospetto 5.2'!$W$21</f>
        <v>0</v>
      </c>
    </row>
    <row r="1047" spans="1:6" x14ac:dyDescent="0.2">
      <c r="A1047" s="195" t="s">
        <v>1287</v>
      </c>
      <c r="B1047" t="s">
        <v>1319</v>
      </c>
      <c r="C1047" t="s">
        <v>2024</v>
      </c>
      <c r="D1047" t="b">
        <v>0</v>
      </c>
      <c r="E1047" s="241" t="s">
        <v>693</v>
      </c>
      <c r="F1047" s="245">
        <f>'prospetto 5.2'!$Y$15</f>
        <v>0</v>
      </c>
    </row>
    <row r="1048" spans="1:6" x14ac:dyDescent="0.2">
      <c r="A1048" s="195" t="s">
        <v>1288</v>
      </c>
      <c r="B1048" t="s">
        <v>1321</v>
      </c>
      <c r="C1048" t="s">
        <v>2024</v>
      </c>
      <c r="D1048" t="b">
        <v>0</v>
      </c>
      <c r="E1048" s="241" t="s">
        <v>694</v>
      </c>
      <c r="F1048" s="245">
        <f>'prospetto 5.2'!$Y$16</f>
        <v>0</v>
      </c>
    </row>
    <row r="1049" spans="1:6" x14ac:dyDescent="0.2">
      <c r="A1049" s="195" t="s">
        <v>1289</v>
      </c>
      <c r="B1049" t="s">
        <v>1323</v>
      </c>
      <c r="C1049" t="s">
        <v>2024</v>
      </c>
      <c r="D1049" t="b">
        <v>0</v>
      </c>
      <c r="E1049" s="241" t="s">
        <v>695</v>
      </c>
      <c r="F1049" s="245">
        <f>'prospetto 5.2'!$Y$17</f>
        <v>0</v>
      </c>
    </row>
    <row r="1050" spans="1:6" x14ac:dyDescent="0.2">
      <c r="A1050" s="195" t="s">
        <v>1290</v>
      </c>
      <c r="B1050" t="s">
        <v>1325</v>
      </c>
      <c r="C1050" t="s">
        <v>2024</v>
      </c>
      <c r="D1050" t="b">
        <v>0</v>
      </c>
      <c r="E1050" s="241" t="s">
        <v>696</v>
      </c>
      <c r="F1050" s="245">
        <f>'prospetto 5.2'!$Y$18</f>
        <v>0</v>
      </c>
    </row>
    <row r="1051" spans="1:6" x14ac:dyDescent="0.2">
      <c r="A1051" s="195" t="s">
        <v>1291</v>
      </c>
      <c r="B1051" t="s">
        <v>1327</v>
      </c>
      <c r="C1051" t="s">
        <v>2024</v>
      </c>
      <c r="D1051" t="b">
        <v>1</v>
      </c>
      <c r="E1051" s="241" t="s">
        <v>697</v>
      </c>
      <c r="F1051" s="245">
        <f>'prospetto 5.2'!$Y$19</f>
        <v>0</v>
      </c>
    </row>
    <row r="1052" spans="1:6" x14ac:dyDescent="0.2">
      <c r="A1052" s="195" t="s">
        <v>1292</v>
      </c>
      <c r="B1052" t="s">
        <v>1331</v>
      </c>
      <c r="C1052" t="s">
        <v>2024</v>
      </c>
      <c r="D1052" t="b">
        <v>0</v>
      </c>
      <c r="E1052" s="241" t="s">
        <v>698</v>
      </c>
      <c r="F1052" s="245">
        <f>'prospetto 5.2'!$Y$21</f>
        <v>0</v>
      </c>
    </row>
    <row r="1053" spans="1:6" x14ac:dyDescent="0.2">
      <c r="A1053" s="195" t="s">
        <v>1293</v>
      </c>
      <c r="B1053" t="s">
        <v>2893</v>
      </c>
      <c r="C1053" t="s">
        <v>2024</v>
      </c>
      <c r="D1053" t="b">
        <v>0</v>
      </c>
      <c r="E1053" s="241" t="s">
        <v>699</v>
      </c>
      <c r="F1053" s="245">
        <f>'prospetto 5.2'!$AA$15</f>
        <v>0</v>
      </c>
    </row>
    <row r="1054" spans="1:6" x14ac:dyDescent="0.2">
      <c r="A1054" s="195" t="s">
        <v>1294</v>
      </c>
      <c r="B1054" t="s">
        <v>2894</v>
      </c>
      <c r="C1054" t="s">
        <v>2024</v>
      </c>
      <c r="D1054" t="b">
        <v>0</v>
      </c>
      <c r="E1054" s="241" t="s">
        <v>700</v>
      </c>
      <c r="F1054" s="245">
        <f>'prospetto 5.2'!$AA$16</f>
        <v>0</v>
      </c>
    </row>
    <row r="1055" spans="1:6" x14ac:dyDescent="0.2">
      <c r="A1055" s="195" t="s">
        <v>1295</v>
      </c>
      <c r="B1055" t="s">
        <v>2895</v>
      </c>
      <c r="C1055" t="s">
        <v>2024</v>
      </c>
      <c r="D1055" t="b">
        <v>0</v>
      </c>
      <c r="E1055" s="241" t="s">
        <v>701</v>
      </c>
      <c r="F1055" s="245">
        <f>'prospetto 5.2'!$AA$17</f>
        <v>0</v>
      </c>
    </row>
    <row r="1056" spans="1:6" x14ac:dyDescent="0.2">
      <c r="A1056" s="195" t="s">
        <v>1296</v>
      </c>
      <c r="B1056" t="s">
        <v>2896</v>
      </c>
      <c r="C1056" t="s">
        <v>2024</v>
      </c>
      <c r="D1056" t="b">
        <v>0</v>
      </c>
      <c r="E1056" s="241" t="s">
        <v>702</v>
      </c>
      <c r="F1056" s="245">
        <f>'prospetto 5.2'!$AA$18</f>
        <v>0</v>
      </c>
    </row>
    <row r="1057" spans="1:6" x14ac:dyDescent="0.2">
      <c r="A1057" s="195" t="s">
        <v>1297</v>
      </c>
      <c r="B1057" t="s">
        <v>2904</v>
      </c>
      <c r="C1057" t="s">
        <v>2024</v>
      </c>
      <c r="D1057" t="b">
        <v>1</v>
      </c>
      <c r="E1057" s="241" t="s">
        <v>703</v>
      </c>
      <c r="F1057" s="245">
        <f>'prospetto 5.2'!$AA$19</f>
        <v>0</v>
      </c>
    </row>
    <row r="1058" spans="1:6" x14ac:dyDescent="0.2">
      <c r="A1058" s="195" t="s">
        <v>1298</v>
      </c>
      <c r="B1058" t="s">
        <v>2905</v>
      </c>
      <c r="C1058" t="s">
        <v>2024</v>
      </c>
      <c r="D1058" t="b">
        <v>0</v>
      </c>
      <c r="E1058" s="241" t="s">
        <v>704</v>
      </c>
      <c r="F1058" s="245">
        <f>'prospetto 5.2'!$AA$21</f>
        <v>0</v>
      </c>
    </row>
    <row r="1059" spans="1:6" x14ac:dyDescent="0.2">
      <c r="A1059" s="195" t="s">
        <v>1654</v>
      </c>
      <c r="B1059" t="s">
        <v>1655</v>
      </c>
      <c r="C1059" t="s">
        <v>1656</v>
      </c>
      <c r="D1059" t="b">
        <v>0</v>
      </c>
      <c r="E1059" s="241" t="s">
        <v>705</v>
      </c>
      <c r="F1059" s="245">
        <f>'prospetto 5.3a'!$C$10</f>
        <v>0</v>
      </c>
    </row>
    <row r="1060" spans="1:6" x14ac:dyDescent="0.2">
      <c r="A1060" s="195" t="s">
        <v>1657</v>
      </c>
      <c r="B1060" t="s">
        <v>1658</v>
      </c>
      <c r="C1060" t="s">
        <v>1656</v>
      </c>
      <c r="D1060" t="b">
        <v>0</v>
      </c>
      <c r="E1060" s="241" t="s">
        <v>706</v>
      </c>
      <c r="F1060" s="245">
        <f>'prospetto 5.3a'!$C$11</f>
        <v>0</v>
      </c>
    </row>
    <row r="1061" spans="1:6" x14ac:dyDescent="0.2">
      <c r="A1061" s="195" t="s">
        <v>1659</v>
      </c>
      <c r="B1061" t="s">
        <v>1660</v>
      </c>
      <c r="C1061" t="s">
        <v>1656</v>
      </c>
      <c r="D1061" t="b">
        <v>0</v>
      </c>
      <c r="E1061" s="241" t="s">
        <v>707</v>
      </c>
      <c r="F1061" s="245">
        <f>'prospetto 5.3a'!$C$12</f>
        <v>0</v>
      </c>
    </row>
    <row r="1062" spans="1:6" x14ac:dyDescent="0.2">
      <c r="A1062" s="195" t="s">
        <v>1661</v>
      </c>
      <c r="B1062" t="s">
        <v>1662</v>
      </c>
      <c r="C1062" t="s">
        <v>1656</v>
      </c>
      <c r="D1062" t="b">
        <v>0</v>
      </c>
      <c r="E1062" s="241" t="s">
        <v>708</v>
      </c>
      <c r="F1062" s="245">
        <f>'prospetto 5.3a'!$C$13</f>
        <v>0</v>
      </c>
    </row>
    <row r="1063" spans="1:6" x14ac:dyDescent="0.2">
      <c r="A1063" s="195" t="s">
        <v>1663</v>
      </c>
      <c r="B1063" t="s">
        <v>1664</v>
      </c>
      <c r="C1063" t="s">
        <v>1656</v>
      </c>
      <c r="D1063" t="b">
        <v>0</v>
      </c>
      <c r="E1063" s="195" t="s">
        <v>709</v>
      </c>
      <c r="F1063" s="236">
        <f>'prospetto 5.3a'!$C$14</f>
        <v>0</v>
      </c>
    </row>
    <row r="1064" spans="1:6" x14ac:dyDescent="0.2">
      <c r="A1064" s="195" t="s">
        <v>1665</v>
      </c>
      <c r="B1064" t="s">
        <v>1666</v>
      </c>
      <c r="C1064" t="s">
        <v>1656</v>
      </c>
      <c r="D1064" t="b">
        <v>0</v>
      </c>
      <c r="E1064" s="195" t="s">
        <v>710</v>
      </c>
      <c r="F1064" s="236">
        <f>'prospetto 5.3a'!$C$15</f>
        <v>0</v>
      </c>
    </row>
    <row r="1065" spans="1:6" x14ac:dyDescent="0.2">
      <c r="A1065" s="195" t="s">
        <v>1667</v>
      </c>
      <c r="B1065" t="s">
        <v>1668</v>
      </c>
      <c r="C1065" t="s">
        <v>1656</v>
      </c>
      <c r="D1065" t="b">
        <v>0</v>
      </c>
      <c r="E1065" s="195" t="s">
        <v>711</v>
      </c>
      <c r="F1065" s="236">
        <f>'prospetto 5.3a'!$C$16</f>
        <v>0</v>
      </c>
    </row>
    <row r="1066" spans="1:6" x14ac:dyDescent="0.2">
      <c r="A1066" s="195" t="s">
        <v>2979</v>
      </c>
      <c r="B1066" t="s">
        <v>2980</v>
      </c>
      <c r="C1066" t="s">
        <v>1656</v>
      </c>
      <c r="D1066" t="b">
        <v>0</v>
      </c>
      <c r="E1066" s="195" t="s">
        <v>712</v>
      </c>
      <c r="F1066" s="236">
        <f>'prospetto 5.3a'!$C$17</f>
        <v>0</v>
      </c>
    </row>
    <row r="1067" spans="1:6" x14ac:dyDescent="0.2">
      <c r="A1067" s="195" t="s">
        <v>2981</v>
      </c>
      <c r="B1067" t="s">
        <v>2982</v>
      </c>
      <c r="C1067" t="s">
        <v>1656</v>
      </c>
      <c r="D1067" t="b">
        <v>0</v>
      </c>
      <c r="E1067" s="195" t="s">
        <v>713</v>
      </c>
      <c r="F1067" s="236">
        <f>'prospetto 5.3a'!$C$18</f>
        <v>0</v>
      </c>
    </row>
    <row r="1068" spans="1:6" x14ac:dyDescent="0.2">
      <c r="A1068" s="195" t="s">
        <v>2983</v>
      </c>
      <c r="B1068" t="s">
        <v>2984</v>
      </c>
      <c r="C1068" t="s">
        <v>1656</v>
      </c>
      <c r="D1068" t="b">
        <v>0</v>
      </c>
      <c r="E1068" s="195" t="s">
        <v>714</v>
      </c>
      <c r="F1068" s="236">
        <f>'prospetto 5.3a'!$C$19</f>
        <v>0</v>
      </c>
    </row>
    <row r="1069" spans="1:6" x14ac:dyDescent="0.2">
      <c r="A1069" s="195" t="s">
        <v>2985</v>
      </c>
      <c r="B1069" t="s">
        <v>2986</v>
      </c>
      <c r="C1069" t="s">
        <v>1656</v>
      </c>
      <c r="D1069" t="b">
        <v>0</v>
      </c>
      <c r="E1069" s="195" t="s">
        <v>715</v>
      </c>
      <c r="F1069" s="236">
        <f>'prospetto 5.3a'!$C$20</f>
        <v>0</v>
      </c>
    </row>
    <row r="1070" spans="1:6" x14ac:dyDescent="0.2">
      <c r="A1070" s="195" t="s">
        <v>2987</v>
      </c>
      <c r="B1070" t="s">
        <v>2988</v>
      </c>
      <c r="C1070" t="s">
        <v>1656</v>
      </c>
      <c r="D1070" t="b">
        <v>0</v>
      </c>
      <c r="E1070" s="195" t="s">
        <v>716</v>
      </c>
      <c r="F1070" s="236">
        <f>'prospetto 5.3a'!$C$21</f>
        <v>0</v>
      </c>
    </row>
    <row r="1071" spans="1:6" x14ac:dyDescent="0.2">
      <c r="A1071" s="195" t="s">
        <v>2989</v>
      </c>
      <c r="B1071" t="s">
        <v>2990</v>
      </c>
      <c r="C1071" t="s">
        <v>1656</v>
      </c>
      <c r="D1071" t="b">
        <v>1</v>
      </c>
      <c r="E1071" s="195" t="s">
        <v>717</v>
      </c>
      <c r="F1071" s="236">
        <f>'prospetto 5.3a'!$C$22</f>
        <v>0</v>
      </c>
    </row>
    <row r="1072" spans="1:6" x14ac:dyDescent="0.2">
      <c r="A1072" s="195" t="s">
        <v>2991</v>
      </c>
      <c r="B1072" t="s">
        <v>2992</v>
      </c>
      <c r="C1072" t="s">
        <v>1656</v>
      </c>
      <c r="D1072" t="b">
        <v>0</v>
      </c>
      <c r="E1072" s="195" t="s">
        <v>718</v>
      </c>
      <c r="F1072" s="236">
        <f>'prospetto 5.3a'!$C$23</f>
        <v>0</v>
      </c>
    </row>
    <row r="1073" spans="1:6" x14ac:dyDescent="0.2">
      <c r="A1073" s="195" t="s">
        <v>2993</v>
      </c>
      <c r="B1073" t="s">
        <v>2994</v>
      </c>
      <c r="C1073" t="s">
        <v>1656</v>
      </c>
      <c r="D1073" t="b">
        <v>1</v>
      </c>
      <c r="E1073" s="195" t="s">
        <v>719</v>
      </c>
      <c r="F1073" s="236">
        <f>'prospetto 5.3a'!$C$24</f>
        <v>0</v>
      </c>
    </row>
    <row r="1074" spans="1:6" x14ac:dyDescent="0.2">
      <c r="A1074" s="195" t="s">
        <v>2995</v>
      </c>
      <c r="B1074" t="s">
        <v>2996</v>
      </c>
      <c r="C1074" t="s">
        <v>1656</v>
      </c>
      <c r="D1074" t="b">
        <v>0</v>
      </c>
      <c r="E1074" s="195" t="s">
        <v>720</v>
      </c>
      <c r="F1074" s="236">
        <f>'prospetto 5.3a'!$E$10</f>
        <v>0</v>
      </c>
    </row>
    <row r="1075" spans="1:6" x14ac:dyDescent="0.2">
      <c r="A1075" s="195" t="s">
        <v>2997</v>
      </c>
      <c r="B1075" t="s">
        <v>2998</v>
      </c>
      <c r="C1075" t="s">
        <v>1656</v>
      </c>
      <c r="D1075" t="b">
        <v>0</v>
      </c>
      <c r="E1075" s="195" t="s">
        <v>721</v>
      </c>
      <c r="F1075" s="236">
        <f>'prospetto 5.3a'!$E$11</f>
        <v>0</v>
      </c>
    </row>
    <row r="1076" spans="1:6" x14ac:dyDescent="0.2">
      <c r="A1076" s="195" t="s">
        <v>4115</v>
      </c>
      <c r="B1076" t="s">
        <v>1873</v>
      </c>
      <c r="C1076" t="s">
        <v>1656</v>
      </c>
      <c r="D1076" t="b">
        <v>0</v>
      </c>
      <c r="E1076" s="195" t="s">
        <v>722</v>
      </c>
      <c r="F1076" s="236">
        <f>'prospetto 5.3a'!$E$12</f>
        <v>0</v>
      </c>
    </row>
    <row r="1077" spans="1:6" x14ac:dyDescent="0.2">
      <c r="A1077" s="195" t="s">
        <v>1874</v>
      </c>
      <c r="B1077" t="s">
        <v>1875</v>
      </c>
      <c r="C1077" t="s">
        <v>1656</v>
      </c>
      <c r="D1077" t="b">
        <v>0</v>
      </c>
      <c r="E1077" s="195" t="s">
        <v>723</v>
      </c>
      <c r="F1077" s="236">
        <f>'prospetto 5.3a'!$E$13</f>
        <v>0</v>
      </c>
    </row>
    <row r="1078" spans="1:6" x14ac:dyDescent="0.2">
      <c r="A1078" s="195" t="s">
        <v>1876</v>
      </c>
      <c r="B1078" t="s">
        <v>1877</v>
      </c>
      <c r="C1078" t="s">
        <v>1656</v>
      </c>
      <c r="D1078" t="b">
        <v>0</v>
      </c>
      <c r="E1078" s="195" t="s">
        <v>724</v>
      </c>
      <c r="F1078" s="236">
        <f>'prospetto 5.3a'!$E$14</f>
        <v>0</v>
      </c>
    </row>
    <row r="1079" spans="1:6" x14ac:dyDescent="0.2">
      <c r="A1079" s="195" t="s">
        <v>1878</v>
      </c>
      <c r="B1079" t="s">
        <v>1879</v>
      </c>
      <c r="C1079" t="s">
        <v>1656</v>
      </c>
      <c r="D1079" t="b">
        <v>0</v>
      </c>
      <c r="E1079" s="195" t="s">
        <v>725</v>
      </c>
      <c r="F1079" s="236">
        <f>'prospetto 5.3a'!$E$15</f>
        <v>0</v>
      </c>
    </row>
    <row r="1080" spans="1:6" x14ac:dyDescent="0.2">
      <c r="A1080" s="195" t="s">
        <v>1880</v>
      </c>
      <c r="B1080" t="s">
        <v>1881</v>
      </c>
      <c r="C1080" t="s">
        <v>1656</v>
      </c>
      <c r="D1080" t="b">
        <v>0</v>
      </c>
      <c r="E1080" s="195" t="s">
        <v>726</v>
      </c>
      <c r="F1080" s="236">
        <f>'prospetto 5.3a'!$E$16</f>
        <v>0</v>
      </c>
    </row>
    <row r="1081" spans="1:6" x14ac:dyDescent="0.2">
      <c r="A1081" s="195" t="s">
        <v>1882</v>
      </c>
      <c r="B1081" t="s">
        <v>1883</v>
      </c>
      <c r="C1081" t="s">
        <v>1656</v>
      </c>
      <c r="D1081" t="b">
        <v>0</v>
      </c>
      <c r="E1081" s="195" t="s">
        <v>727</v>
      </c>
      <c r="F1081" s="236">
        <f>'prospetto 5.3a'!$E$17</f>
        <v>0</v>
      </c>
    </row>
    <row r="1082" spans="1:6" x14ac:dyDescent="0.2">
      <c r="A1082" s="195" t="s">
        <v>1884</v>
      </c>
      <c r="B1082" t="s">
        <v>1885</v>
      </c>
      <c r="C1082" t="s">
        <v>1656</v>
      </c>
      <c r="D1082" t="b">
        <v>0</v>
      </c>
      <c r="E1082" s="195" t="s">
        <v>728</v>
      </c>
      <c r="F1082" s="236">
        <f>'prospetto 5.3a'!$E$18</f>
        <v>0</v>
      </c>
    </row>
    <row r="1083" spans="1:6" x14ac:dyDescent="0.2">
      <c r="A1083" s="195" t="s">
        <v>1886</v>
      </c>
      <c r="B1083" t="s">
        <v>1887</v>
      </c>
      <c r="C1083" t="s">
        <v>1656</v>
      </c>
      <c r="D1083" t="b">
        <v>0</v>
      </c>
      <c r="E1083" s="195" t="s">
        <v>729</v>
      </c>
      <c r="F1083" s="236">
        <f>'prospetto 5.3a'!$E$19</f>
        <v>0</v>
      </c>
    </row>
    <row r="1084" spans="1:6" x14ac:dyDescent="0.2">
      <c r="A1084" s="195" t="s">
        <v>1888</v>
      </c>
      <c r="B1084" t="s">
        <v>1889</v>
      </c>
      <c r="C1084" t="s">
        <v>1656</v>
      </c>
      <c r="D1084" t="b">
        <v>0</v>
      </c>
      <c r="E1084" s="195" t="s">
        <v>730</v>
      </c>
      <c r="F1084" s="236">
        <f>'prospetto 5.3a'!$E$20</f>
        <v>0</v>
      </c>
    </row>
    <row r="1085" spans="1:6" x14ac:dyDescent="0.2">
      <c r="A1085" s="195" t="s">
        <v>1890</v>
      </c>
      <c r="B1085" t="s">
        <v>1891</v>
      </c>
      <c r="C1085" t="s">
        <v>1656</v>
      </c>
      <c r="D1085" t="b">
        <v>0</v>
      </c>
      <c r="E1085" s="195" t="s">
        <v>731</v>
      </c>
      <c r="F1085" s="236">
        <f>'prospetto 5.3a'!$E$21</f>
        <v>0</v>
      </c>
    </row>
    <row r="1086" spans="1:6" x14ac:dyDescent="0.2">
      <c r="A1086" s="195" t="s">
        <v>1892</v>
      </c>
      <c r="B1086" t="s">
        <v>3977</v>
      </c>
      <c r="C1086" t="s">
        <v>1656</v>
      </c>
      <c r="D1086" t="b">
        <v>1</v>
      </c>
      <c r="E1086" s="195" t="s">
        <v>732</v>
      </c>
      <c r="F1086" s="236">
        <f>'prospetto 5.3a'!$E$22</f>
        <v>0</v>
      </c>
    </row>
    <row r="1087" spans="1:6" x14ac:dyDescent="0.2">
      <c r="A1087" s="195" t="s">
        <v>3978</v>
      </c>
      <c r="B1087" t="s">
        <v>3979</v>
      </c>
      <c r="C1087" t="s">
        <v>1656</v>
      </c>
      <c r="D1087" t="b">
        <v>0</v>
      </c>
      <c r="E1087" s="195" t="s">
        <v>733</v>
      </c>
      <c r="F1087" s="236">
        <f>'prospetto 5.3a'!$E$23</f>
        <v>0</v>
      </c>
    </row>
    <row r="1088" spans="1:6" x14ac:dyDescent="0.2">
      <c r="A1088" s="195" t="s">
        <v>3980</v>
      </c>
      <c r="B1088" t="s">
        <v>3981</v>
      </c>
      <c r="C1088" t="s">
        <v>1656</v>
      </c>
      <c r="D1088" t="b">
        <v>1</v>
      </c>
      <c r="E1088" s="195" t="s">
        <v>734</v>
      </c>
      <c r="F1088" s="236">
        <f>'prospetto 5.3a'!$E$24</f>
        <v>0</v>
      </c>
    </row>
    <row r="1089" spans="1:6" x14ac:dyDescent="0.2">
      <c r="A1089" s="195" t="s">
        <v>3982</v>
      </c>
      <c r="B1089" t="s">
        <v>3983</v>
      </c>
      <c r="C1089" t="s">
        <v>1656</v>
      </c>
      <c r="D1089" t="b">
        <v>0</v>
      </c>
      <c r="E1089" s="195" t="s">
        <v>735</v>
      </c>
      <c r="F1089" s="236">
        <f>'prospetto 5.3a'!$G$10</f>
        <v>0</v>
      </c>
    </row>
    <row r="1090" spans="1:6" x14ac:dyDescent="0.2">
      <c r="A1090" s="195" t="s">
        <v>3984</v>
      </c>
      <c r="B1090" t="s">
        <v>2920</v>
      </c>
      <c r="C1090" t="s">
        <v>1656</v>
      </c>
      <c r="D1090" t="b">
        <v>0</v>
      </c>
      <c r="E1090" s="195" t="s">
        <v>736</v>
      </c>
      <c r="F1090" s="236">
        <f>'prospetto 5.3a'!$G$11</f>
        <v>0</v>
      </c>
    </row>
    <row r="1091" spans="1:6" x14ac:dyDescent="0.2">
      <c r="A1091" s="195" t="s">
        <v>2921</v>
      </c>
      <c r="B1091" t="s">
        <v>2922</v>
      </c>
      <c r="C1091" t="s">
        <v>1656</v>
      </c>
      <c r="D1091" t="b">
        <v>0</v>
      </c>
      <c r="E1091" s="195" t="s">
        <v>737</v>
      </c>
      <c r="F1091" s="236">
        <f>'prospetto 5.3a'!$G$12</f>
        <v>0</v>
      </c>
    </row>
    <row r="1092" spans="1:6" x14ac:dyDescent="0.2">
      <c r="A1092" s="195" t="s">
        <v>2923</v>
      </c>
      <c r="B1092" t="s">
        <v>2924</v>
      </c>
      <c r="C1092" t="s">
        <v>1656</v>
      </c>
      <c r="D1092" t="b">
        <v>0</v>
      </c>
      <c r="E1092" s="195" t="s">
        <v>738</v>
      </c>
      <c r="F1092" s="236">
        <f>'prospetto 5.3a'!$G$13</f>
        <v>0</v>
      </c>
    </row>
    <row r="1093" spans="1:6" x14ac:dyDescent="0.2">
      <c r="A1093" s="195" t="s">
        <v>2925</v>
      </c>
      <c r="B1093" t="s">
        <v>2926</v>
      </c>
      <c r="C1093" t="s">
        <v>1656</v>
      </c>
      <c r="D1093" t="b">
        <v>0</v>
      </c>
      <c r="E1093" s="195" t="s">
        <v>739</v>
      </c>
      <c r="F1093" s="236">
        <f>'prospetto 5.3a'!$G$14</f>
        <v>0</v>
      </c>
    </row>
    <row r="1094" spans="1:6" x14ac:dyDescent="0.2">
      <c r="A1094" s="195" t="s">
        <v>2927</v>
      </c>
      <c r="B1094" t="s">
        <v>2928</v>
      </c>
      <c r="C1094" t="s">
        <v>1656</v>
      </c>
      <c r="D1094" t="b">
        <v>0</v>
      </c>
      <c r="E1094" s="195" t="s">
        <v>740</v>
      </c>
      <c r="F1094" s="236">
        <f>'prospetto 5.3a'!$G$15</f>
        <v>0</v>
      </c>
    </row>
    <row r="1095" spans="1:6" x14ac:dyDescent="0.2">
      <c r="A1095" s="195" t="s">
        <v>2929</v>
      </c>
      <c r="B1095" t="s">
        <v>2930</v>
      </c>
      <c r="C1095" t="s">
        <v>1656</v>
      </c>
      <c r="D1095" t="b">
        <v>0</v>
      </c>
      <c r="E1095" s="195" t="s">
        <v>741</v>
      </c>
      <c r="F1095" s="236">
        <f>'prospetto 5.3a'!$G$16</f>
        <v>0</v>
      </c>
    </row>
    <row r="1096" spans="1:6" x14ac:dyDescent="0.2">
      <c r="A1096" s="195" t="s">
        <v>2931</v>
      </c>
      <c r="B1096" t="s">
        <v>2932</v>
      </c>
      <c r="C1096" t="s">
        <v>1656</v>
      </c>
      <c r="D1096" t="b">
        <v>0</v>
      </c>
      <c r="E1096" s="195" t="s">
        <v>742</v>
      </c>
      <c r="F1096" s="236">
        <f>'prospetto 5.3a'!$G$17</f>
        <v>0</v>
      </c>
    </row>
    <row r="1097" spans="1:6" x14ac:dyDescent="0.2">
      <c r="A1097" s="195" t="s">
        <v>2933</v>
      </c>
      <c r="B1097" t="s">
        <v>2934</v>
      </c>
      <c r="C1097" t="s">
        <v>1656</v>
      </c>
      <c r="D1097" t="b">
        <v>0</v>
      </c>
      <c r="E1097" s="195" t="s">
        <v>743</v>
      </c>
      <c r="F1097" s="236">
        <f>'prospetto 5.3a'!$G$18</f>
        <v>0</v>
      </c>
    </row>
    <row r="1098" spans="1:6" x14ac:dyDescent="0.2">
      <c r="A1098" s="195" t="s">
        <v>2935</v>
      </c>
      <c r="B1098" t="s">
        <v>2936</v>
      </c>
      <c r="C1098" t="s">
        <v>1656</v>
      </c>
      <c r="D1098" t="b">
        <v>0</v>
      </c>
      <c r="E1098" s="195" t="s">
        <v>744</v>
      </c>
      <c r="F1098" s="236">
        <f>'prospetto 5.3a'!$G$19</f>
        <v>0</v>
      </c>
    </row>
    <row r="1099" spans="1:6" x14ac:dyDescent="0.2">
      <c r="A1099" s="195" t="s">
        <v>2937</v>
      </c>
      <c r="B1099" t="s">
        <v>2938</v>
      </c>
      <c r="C1099" t="s">
        <v>1656</v>
      </c>
      <c r="D1099" t="b">
        <v>0</v>
      </c>
      <c r="E1099" s="195" t="s">
        <v>745</v>
      </c>
      <c r="F1099" s="236">
        <f>'prospetto 5.3a'!$G$20</f>
        <v>0</v>
      </c>
    </row>
    <row r="1100" spans="1:6" x14ac:dyDescent="0.2">
      <c r="A1100" s="195" t="s">
        <v>2939</v>
      </c>
      <c r="B1100" t="s">
        <v>2940</v>
      </c>
      <c r="C1100" t="s">
        <v>1656</v>
      </c>
      <c r="D1100" t="b">
        <v>0</v>
      </c>
      <c r="E1100" s="195" t="s">
        <v>746</v>
      </c>
      <c r="F1100" s="236">
        <f>'prospetto 5.3a'!$G$21</f>
        <v>0</v>
      </c>
    </row>
    <row r="1101" spans="1:6" x14ac:dyDescent="0.2">
      <c r="A1101" s="195" t="s">
        <v>2941</v>
      </c>
      <c r="B1101" t="s">
        <v>2942</v>
      </c>
      <c r="C1101" t="s">
        <v>1656</v>
      </c>
      <c r="D1101" t="b">
        <v>1</v>
      </c>
      <c r="E1101" s="195" t="s">
        <v>747</v>
      </c>
      <c r="F1101" s="236">
        <f>'prospetto 5.3a'!$G$22</f>
        <v>0</v>
      </c>
    </row>
    <row r="1102" spans="1:6" x14ac:dyDescent="0.2">
      <c r="A1102" s="195" t="s">
        <v>2943</v>
      </c>
      <c r="B1102" t="s">
        <v>2944</v>
      </c>
      <c r="C1102" t="s">
        <v>1656</v>
      </c>
      <c r="D1102" t="b">
        <v>0</v>
      </c>
      <c r="E1102" s="195" t="s">
        <v>748</v>
      </c>
      <c r="F1102" s="236">
        <f>'prospetto 5.3a'!$G$23</f>
        <v>0</v>
      </c>
    </row>
    <row r="1103" spans="1:6" x14ac:dyDescent="0.2">
      <c r="A1103" s="195" t="s">
        <v>2945</v>
      </c>
      <c r="B1103" t="s">
        <v>2946</v>
      </c>
      <c r="C1103" t="s">
        <v>1656</v>
      </c>
      <c r="D1103" t="b">
        <v>1</v>
      </c>
      <c r="E1103" s="195" t="s">
        <v>749</v>
      </c>
      <c r="F1103" s="236">
        <f>'prospetto 5.3a'!$G$24</f>
        <v>0</v>
      </c>
    </row>
    <row r="1104" spans="1:6" x14ac:dyDescent="0.2">
      <c r="A1104" s="195" t="s">
        <v>2947</v>
      </c>
      <c r="B1104" t="s">
        <v>2948</v>
      </c>
      <c r="C1104" t="s">
        <v>1656</v>
      </c>
      <c r="D1104" t="b">
        <v>0</v>
      </c>
      <c r="E1104" s="195" t="s">
        <v>750</v>
      </c>
      <c r="F1104" s="236">
        <f>'prospetto 5.3a'!$I$10</f>
        <v>0</v>
      </c>
    </row>
    <row r="1105" spans="1:6" x14ac:dyDescent="0.2">
      <c r="A1105" s="195" t="s">
        <v>2949</v>
      </c>
      <c r="B1105" t="s">
        <v>2950</v>
      </c>
      <c r="C1105" t="s">
        <v>1656</v>
      </c>
      <c r="D1105" t="b">
        <v>0</v>
      </c>
      <c r="E1105" s="195" t="s">
        <v>751</v>
      </c>
      <c r="F1105" s="236">
        <f>'prospetto 5.3a'!$I$11</f>
        <v>0</v>
      </c>
    </row>
    <row r="1106" spans="1:6" x14ac:dyDescent="0.2">
      <c r="A1106" s="195" t="s">
        <v>2951</v>
      </c>
      <c r="B1106" t="s">
        <v>2952</v>
      </c>
      <c r="C1106" t="s">
        <v>1656</v>
      </c>
      <c r="D1106" t="b">
        <v>0</v>
      </c>
      <c r="E1106" s="195" t="s">
        <v>752</v>
      </c>
      <c r="F1106" s="236">
        <f>'prospetto 5.3a'!$I$12</f>
        <v>0</v>
      </c>
    </row>
    <row r="1107" spans="1:6" x14ac:dyDescent="0.2">
      <c r="A1107" s="195" t="s">
        <v>2953</v>
      </c>
      <c r="B1107" t="s">
        <v>2954</v>
      </c>
      <c r="C1107" t="s">
        <v>1656</v>
      </c>
      <c r="D1107" t="b">
        <v>0</v>
      </c>
      <c r="E1107" s="195" t="s">
        <v>753</v>
      </c>
      <c r="F1107" s="236">
        <f>'prospetto 5.3a'!$I$13</f>
        <v>0</v>
      </c>
    </row>
    <row r="1108" spans="1:6" x14ac:dyDescent="0.2">
      <c r="A1108" s="195" t="s">
        <v>2955</v>
      </c>
      <c r="B1108" t="s">
        <v>2956</v>
      </c>
      <c r="C1108" t="s">
        <v>1656</v>
      </c>
      <c r="D1108" t="b">
        <v>0</v>
      </c>
      <c r="E1108" s="195" t="s">
        <v>754</v>
      </c>
      <c r="F1108" s="236">
        <f>'prospetto 5.3a'!$I$14</f>
        <v>0</v>
      </c>
    </row>
    <row r="1109" spans="1:6" x14ac:dyDescent="0.2">
      <c r="A1109" s="195" t="s">
        <v>2957</v>
      </c>
      <c r="B1109" t="s">
        <v>2958</v>
      </c>
      <c r="C1109" t="s">
        <v>1656</v>
      </c>
      <c r="D1109" t="b">
        <v>0</v>
      </c>
      <c r="E1109" s="195" t="s">
        <v>755</v>
      </c>
      <c r="F1109" s="236">
        <f>'prospetto 5.3a'!$I$15</f>
        <v>0</v>
      </c>
    </row>
    <row r="1110" spans="1:6" x14ac:dyDescent="0.2">
      <c r="A1110" s="195" t="s">
        <v>2959</v>
      </c>
      <c r="B1110" t="s">
        <v>2960</v>
      </c>
      <c r="C1110" t="s">
        <v>1656</v>
      </c>
      <c r="D1110" t="b">
        <v>0</v>
      </c>
      <c r="E1110" s="195" t="s">
        <v>756</v>
      </c>
      <c r="F1110" s="236">
        <f>'prospetto 5.3a'!$I$16</f>
        <v>0</v>
      </c>
    </row>
    <row r="1111" spans="1:6" x14ac:dyDescent="0.2">
      <c r="A1111" s="195" t="s">
        <v>3073</v>
      </c>
      <c r="B1111" t="s">
        <v>3074</v>
      </c>
      <c r="C1111" t="s">
        <v>1656</v>
      </c>
      <c r="D1111" t="b">
        <v>0</v>
      </c>
      <c r="E1111" s="195" t="s">
        <v>757</v>
      </c>
      <c r="F1111" s="236">
        <f>'prospetto 5.3a'!$I$17</f>
        <v>0</v>
      </c>
    </row>
    <row r="1112" spans="1:6" x14ac:dyDescent="0.2">
      <c r="A1112" s="195" t="s">
        <v>3075</v>
      </c>
      <c r="B1112" t="s">
        <v>3076</v>
      </c>
      <c r="C1112" t="s">
        <v>1656</v>
      </c>
      <c r="D1112" t="b">
        <v>0</v>
      </c>
      <c r="E1112" s="195" t="s">
        <v>758</v>
      </c>
      <c r="F1112" s="236">
        <f>'prospetto 5.3a'!$I$18</f>
        <v>0</v>
      </c>
    </row>
    <row r="1113" spans="1:6" x14ac:dyDescent="0.2">
      <c r="A1113" s="195" t="s">
        <v>3077</v>
      </c>
      <c r="B1113" t="s">
        <v>3078</v>
      </c>
      <c r="C1113" t="s">
        <v>1656</v>
      </c>
      <c r="D1113" t="b">
        <v>0</v>
      </c>
      <c r="E1113" s="195" t="s">
        <v>759</v>
      </c>
      <c r="F1113" s="236">
        <f>'prospetto 5.3a'!$I$19</f>
        <v>0</v>
      </c>
    </row>
    <row r="1114" spans="1:6" x14ac:dyDescent="0.2">
      <c r="A1114" s="195" t="s">
        <v>1737</v>
      </c>
      <c r="B1114" t="s">
        <v>1738</v>
      </c>
      <c r="C1114" t="s">
        <v>1656</v>
      </c>
      <c r="D1114" t="b">
        <v>0</v>
      </c>
      <c r="E1114" s="195" t="s">
        <v>760</v>
      </c>
      <c r="F1114" s="236">
        <f>'prospetto 5.3a'!$I$20</f>
        <v>0</v>
      </c>
    </row>
    <row r="1115" spans="1:6" x14ac:dyDescent="0.2">
      <c r="A1115" s="195" t="s">
        <v>1739</v>
      </c>
      <c r="B1115" t="s">
        <v>1740</v>
      </c>
      <c r="C1115" t="s">
        <v>1656</v>
      </c>
      <c r="D1115" t="b">
        <v>0</v>
      </c>
      <c r="E1115" s="195" t="s">
        <v>761</v>
      </c>
      <c r="F1115" s="236">
        <f>'prospetto 5.3a'!$I$21</f>
        <v>0</v>
      </c>
    </row>
    <row r="1116" spans="1:6" x14ac:dyDescent="0.2">
      <c r="A1116" s="195" t="s">
        <v>1741</v>
      </c>
      <c r="B1116" t="s">
        <v>1742</v>
      </c>
      <c r="C1116" t="s">
        <v>1656</v>
      </c>
      <c r="D1116" t="b">
        <v>1</v>
      </c>
      <c r="E1116" s="195" t="s">
        <v>762</v>
      </c>
      <c r="F1116" s="236">
        <f>'prospetto 5.3a'!$I$22</f>
        <v>0</v>
      </c>
    </row>
    <row r="1117" spans="1:6" x14ac:dyDescent="0.2">
      <c r="A1117" s="195" t="s">
        <v>1743</v>
      </c>
      <c r="B1117" t="s">
        <v>1744</v>
      </c>
      <c r="C1117" t="s">
        <v>1656</v>
      </c>
      <c r="D1117" t="b">
        <v>0</v>
      </c>
      <c r="E1117" s="195" t="s">
        <v>763</v>
      </c>
      <c r="F1117" s="236">
        <f>'prospetto 5.3a'!$I$23</f>
        <v>0</v>
      </c>
    </row>
    <row r="1118" spans="1:6" x14ac:dyDescent="0.2">
      <c r="A1118" s="195" t="s">
        <v>1745</v>
      </c>
      <c r="B1118" t="s">
        <v>1746</v>
      </c>
      <c r="C1118" t="s">
        <v>1656</v>
      </c>
      <c r="D1118" t="b">
        <v>1</v>
      </c>
      <c r="E1118" s="195" t="s">
        <v>764</v>
      </c>
      <c r="F1118" s="236">
        <f>'prospetto 5.3a'!$I$24</f>
        <v>0</v>
      </c>
    </row>
    <row r="1119" spans="1:6" x14ac:dyDescent="0.2">
      <c r="A1119" s="195" t="s">
        <v>1747</v>
      </c>
      <c r="B1119" t="s">
        <v>1748</v>
      </c>
      <c r="C1119" t="s">
        <v>1656</v>
      </c>
      <c r="D1119" t="b">
        <v>0</v>
      </c>
      <c r="E1119" s="195" t="s">
        <v>765</v>
      </c>
      <c r="F1119" s="236">
        <f>'prospetto 5.3a'!$K$10</f>
        <v>0</v>
      </c>
    </row>
    <row r="1120" spans="1:6" x14ac:dyDescent="0.2">
      <c r="A1120" s="195" t="s">
        <v>1749</v>
      </c>
      <c r="B1120" t="s">
        <v>1750</v>
      </c>
      <c r="C1120" t="s">
        <v>1656</v>
      </c>
      <c r="D1120" t="b">
        <v>0</v>
      </c>
      <c r="E1120" s="195" t="s">
        <v>766</v>
      </c>
      <c r="F1120" s="236">
        <f>'prospetto 5.3a'!$K$11</f>
        <v>0</v>
      </c>
    </row>
    <row r="1121" spans="1:6" x14ac:dyDescent="0.2">
      <c r="A1121" s="195" t="s">
        <v>1751</v>
      </c>
      <c r="B1121" t="s">
        <v>1752</v>
      </c>
      <c r="C1121" t="s">
        <v>1656</v>
      </c>
      <c r="D1121" t="b">
        <v>0</v>
      </c>
      <c r="E1121" s="195" t="s">
        <v>767</v>
      </c>
      <c r="F1121" s="236">
        <f>'prospetto 5.3a'!$K$12</f>
        <v>0</v>
      </c>
    </row>
    <row r="1122" spans="1:6" x14ac:dyDescent="0.2">
      <c r="A1122" s="195" t="s">
        <v>1753</v>
      </c>
      <c r="B1122" t="s">
        <v>1754</v>
      </c>
      <c r="C1122" t="s">
        <v>1656</v>
      </c>
      <c r="D1122" t="b">
        <v>0</v>
      </c>
      <c r="E1122" s="195" t="s">
        <v>768</v>
      </c>
      <c r="F1122" s="236">
        <f>'prospetto 5.3a'!$K$13</f>
        <v>0</v>
      </c>
    </row>
    <row r="1123" spans="1:6" x14ac:dyDescent="0.2">
      <c r="A1123" s="195" t="s">
        <v>1755</v>
      </c>
      <c r="B1123" t="s">
        <v>1756</v>
      </c>
      <c r="C1123" t="s">
        <v>1656</v>
      </c>
      <c r="D1123" t="b">
        <v>0</v>
      </c>
      <c r="E1123" s="195" t="s">
        <v>769</v>
      </c>
      <c r="F1123" s="236">
        <f>'prospetto 5.3a'!$K$14</f>
        <v>0</v>
      </c>
    </row>
    <row r="1124" spans="1:6" x14ac:dyDescent="0.2">
      <c r="A1124" s="195" t="s">
        <v>3985</v>
      </c>
      <c r="B1124" t="s">
        <v>3986</v>
      </c>
      <c r="C1124" t="s">
        <v>1656</v>
      </c>
      <c r="D1124" t="b">
        <v>0</v>
      </c>
      <c r="E1124" s="195" t="s">
        <v>770</v>
      </c>
      <c r="F1124" s="236">
        <f>'prospetto 5.3a'!$K$15</f>
        <v>0</v>
      </c>
    </row>
    <row r="1125" spans="1:6" x14ac:dyDescent="0.2">
      <c r="A1125" s="195" t="s">
        <v>3987</v>
      </c>
      <c r="B1125" t="s">
        <v>3988</v>
      </c>
      <c r="C1125" t="s">
        <v>1656</v>
      </c>
      <c r="D1125" t="b">
        <v>0</v>
      </c>
      <c r="E1125" s="195" t="s">
        <v>771</v>
      </c>
      <c r="F1125" s="236">
        <f>'prospetto 5.3a'!$K$16</f>
        <v>0</v>
      </c>
    </row>
    <row r="1126" spans="1:6" x14ac:dyDescent="0.2">
      <c r="A1126" s="195" t="s">
        <v>3989</v>
      </c>
      <c r="B1126" t="s">
        <v>3990</v>
      </c>
      <c r="C1126" t="s">
        <v>1656</v>
      </c>
      <c r="D1126" t="b">
        <v>0</v>
      </c>
      <c r="E1126" s="195" t="s">
        <v>772</v>
      </c>
      <c r="F1126" s="236">
        <f>'prospetto 5.3a'!$K$17</f>
        <v>0</v>
      </c>
    </row>
    <row r="1127" spans="1:6" x14ac:dyDescent="0.2">
      <c r="A1127" s="195" t="s">
        <v>3991</v>
      </c>
      <c r="B1127" t="s">
        <v>3992</v>
      </c>
      <c r="C1127" t="s">
        <v>1656</v>
      </c>
      <c r="D1127" t="b">
        <v>0</v>
      </c>
      <c r="E1127" s="195" t="s">
        <v>773</v>
      </c>
      <c r="F1127" s="236">
        <f>'prospetto 5.3a'!$K$18</f>
        <v>0</v>
      </c>
    </row>
    <row r="1128" spans="1:6" x14ac:dyDescent="0.2">
      <c r="A1128" s="195" t="s">
        <v>3993</v>
      </c>
      <c r="B1128" t="s">
        <v>3994</v>
      </c>
      <c r="C1128" t="s">
        <v>1656</v>
      </c>
      <c r="D1128" t="b">
        <v>0</v>
      </c>
      <c r="E1128" s="195" t="s">
        <v>774</v>
      </c>
      <c r="F1128" s="236">
        <f>'prospetto 5.3a'!$K$19</f>
        <v>0</v>
      </c>
    </row>
    <row r="1129" spans="1:6" x14ac:dyDescent="0.2">
      <c r="A1129" s="195" t="s">
        <v>3995</v>
      </c>
      <c r="B1129" t="s">
        <v>3996</v>
      </c>
      <c r="C1129" t="s">
        <v>1656</v>
      </c>
      <c r="D1129" t="b">
        <v>0</v>
      </c>
      <c r="E1129" s="195" t="s">
        <v>775</v>
      </c>
      <c r="F1129" s="236">
        <f>'prospetto 5.3a'!$K$20</f>
        <v>0</v>
      </c>
    </row>
    <row r="1130" spans="1:6" x14ac:dyDescent="0.2">
      <c r="A1130" s="195" t="s">
        <v>3997</v>
      </c>
      <c r="B1130" t="s">
        <v>3998</v>
      </c>
      <c r="C1130" t="s">
        <v>1656</v>
      </c>
      <c r="D1130" t="b">
        <v>0</v>
      </c>
      <c r="E1130" s="195" t="s">
        <v>776</v>
      </c>
      <c r="F1130" s="236">
        <f>'prospetto 5.3a'!$K$21</f>
        <v>0</v>
      </c>
    </row>
    <row r="1131" spans="1:6" x14ac:dyDescent="0.2">
      <c r="A1131" s="195" t="s">
        <v>3999</v>
      </c>
      <c r="B1131" t="s">
        <v>4000</v>
      </c>
      <c r="C1131" t="s">
        <v>1656</v>
      </c>
      <c r="D1131" t="b">
        <v>1</v>
      </c>
      <c r="E1131" s="195" t="s">
        <v>777</v>
      </c>
      <c r="F1131" s="236">
        <f>'prospetto 5.3a'!$K$22</f>
        <v>0</v>
      </c>
    </row>
    <row r="1132" spans="1:6" x14ac:dyDescent="0.2">
      <c r="A1132" s="195" t="s">
        <v>4001</v>
      </c>
      <c r="B1132" t="s">
        <v>4002</v>
      </c>
      <c r="C1132" t="s">
        <v>1656</v>
      </c>
      <c r="D1132" t="b">
        <v>0</v>
      </c>
      <c r="E1132" s="195" t="s">
        <v>778</v>
      </c>
      <c r="F1132" s="236">
        <f>'prospetto 5.3a'!$K$23</f>
        <v>0</v>
      </c>
    </row>
    <row r="1133" spans="1:6" x14ac:dyDescent="0.2">
      <c r="A1133" s="195" t="s">
        <v>4003</v>
      </c>
      <c r="B1133" t="s">
        <v>4004</v>
      </c>
      <c r="C1133" t="s">
        <v>1656</v>
      </c>
      <c r="D1133" t="b">
        <v>1</v>
      </c>
      <c r="E1133" s="195" t="s">
        <v>779</v>
      </c>
      <c r="F1133" s="236">
        <f>'prospetto 5.3a'!$K$24</f>
        <v>0</v>
      </c>
    </row>
    <row r="1134" spans="1:6" x14ac:dyDescent="0.2">
      <c r="A1134" s="195" t="s">
        <v>4005</v>
      </c>
      <c r="B1134" t="s">
        <v>4006</v>
      </c>
      <c r="C1134" t="s">
        <v>1656</v>
      </c>
      <c r="D1134" t="b">
        <v>0</v>
      </c>
      <c r="E1134" s="195" t="s">
        <v>780</v>
      </c>
      <c r="F1134" s="236">
        <f>'prospetto 5.3a'!$M$10</f>
        <v>0</v>
      </c>
    </row>
    <row r="1135" spans="1:6" x14ac:dyDescent="0.2">
      <c r="A1135" s="195" t="s">
        <v>4007</v>
      </c>
      <c r="B1135" t="s">
        <v>4008</v>
      </c>
      <c r="C1135" t="s">
        <v>1656</v>
      </c>
      <c r="D1135" t="b">
        <v>0</v>
      </c>
      <c r="E1135" s="195" t="s">
        <v>781</v>
      </c>
      <c r="F1135" s="236">
        <f>'prospetto 5.3a'!$M$11</f>
        <v>0</v>
      </c>
    </row>
    <row r="1136" spans="1:6" x14ac:dyDescent="0.2">
      <c r="A1136" s="195" t="s">
        <v>4009</v>
      </c>
      <c r="B1136" t="s">
        <v>4010</v>
      </c>
      <c r="C1136" t="s">
        <v>1656</v>
      </c>
      <c r="D1136" t="b">
        <v>0</v>
      </c>
      <c r="E1136" s="195" t="s">
        <v>782</v>
      </c>
      <c r="F1136" s="236">
        <f>'prospetto 5.3a'!$M$12</f>
        <v>0</v>
      </c>
    </row>
    <row r="1137" spans="1:6" x14ac:dyDescent="0.2">
      <c r="A1137" s="195" t="s">
        <v>4011</v>
      </c>
      <c r="B1137" t="s">
        <v>4012</v>
      </c>
      <c r="C1137" t="s">
        <v>1656</v>
      </c>
      <c r="D1137" t="b">
        <v>0</v>
      </c>
      <c r="E1137" s="195" t="s">
        <v>783</v>
      </c>
      <c r="F1137" s="236">
        <f>'prospetto 5.3a'!$M$13</f>
        <v>0</v>
      </c>
    </row>
    <row r="1138" spans="1:6" x14ac:dyDescent="0.2">
      <c r="A1138" s="195" t="s">
        <v>4013</v>
      </c>
      <c r="B1138" t="s">
        <v>4014</v>
      </c>
      <c r="C1138" t="s">
        <v>1656</v>
      </c>
      <c r="D1138" t="b">
        <v>0</v>
      </c>
      <c r="E1138" s="195" t="s">
        <v>784</v>
      </c>
      <c r="F1138" s="236">
        <f>'prospetto 5.3a'!$M$14</f>
        <v>0</v>
      </c>
    </row>
    <row r="1139" spans="1:6" x14ac:dyDescent="0.2">
      <c r="A1139" s="195" t="s">
        <v>4015</v>
      </c>
      <c r="B1139" t="s">
        <v>4016</v>
      </c>
      <c r="C1139" t="s">
        <v>1656</v>
      </c>
      <c r="D1139" t="b">
        <v>0</v>
      </c>
      <c r="E1139" s="195" t="s">
        <v>785</v>
      </c>
      <c r="F1139" s="236">
        <f>'prospetto 5.3a'!$M$15</f>
        <v>0</v>
      </c>
    </row>
    <row r="1140" spans="1:6" x14ac:dyDescent="0.2">
      <c r="A1140" s="195" t="s">
        <v>4017</v>
      </c>
      <c r="B1140" t="s">
        <v>4018</v>
      </c>
      <c r="C1140" t="s">
        <v>1656</v>
      </c>
      <c r="D1140" t="b">
        <v>0</v>
      </c>
      <c r="E1140" s="195" t="s">
        <v>786</v>
      </c>
      <c r="F1140" s="236">
        <f>'prospetto 5.3a'!$M$16</f>
        <v>0</v>
      </c>
    </row>
    <row r="1141" spans="1:6" x14ac:dyDescent="0.2">
      <c r="A1141" s="195" t="s">
        <v>4019</v>
      </c>
      <c r="B1141" t="s">
        <v>4020</v>
      </c>
      <c r="C1141" t="s">
        <v>1656</v>
      </c>
      <c r="D1141" t="b">
        <v>0</v>
      </c>
      <c r="E1141" s="195" t="s">
        <v>787</v>
      </c>
      <c r="F1141" s="236">
        <f>'prospetto 5.3a'!$M$17</f>
        <v>0</v>
      </c>
    </row>
    <row r="1142" spans="1:6" x14ac:dyDescent="0.2">
      <c r="A1142" s="195" t="s">
        <v>4021</v>
      </c>
      <c r="B1142" t="s">
        <v>4022</v>
      </c>
      <c r="C1142" t="s">
        <v>1656</v>
      </c>
      <c r="D1142" t="b">
        <v>0</v>
      </c>
      <c r="E1142" s="195" t="s">
        <v>788</v>
      </c>
      <c r="F1142" s="236">
        <f>'prospetto 5.3a'!$M$18</f>
        <v>0</v>
      </c>
    </row>
    <row r="1143" spans="1:6" x14ac:dyDescent="0.2">
      <c r="A1143" s="195" t="s">
        <v>1695</v>
      </c>
      <c r="B1143" t="s">
        <v>1696</v>
      </c>
      <c r="C1143" t="s">
        <v>1656</v>
      </c>
      <c r="D1143" t="b">
        <v>0</v>
      </c>
      <c r="E1143" s="195" t="s">
        <v>789</v>
      </c>
      <c r="F1143" s="236">
        <f>'prospetto 5.3a'!$M$19</f>
        <v>0</v>
      </c>
    </row>
    <row r="1144" spans="1:6" x14ac:dyDescent="0.2">
      <c r="A1144" s="195" t="s">
        <v>1697</v>
      </c>
      <c r="B1144" t="s">
        <v>1698</v>
      </c>
      <c r="C1144" t="s">
        <v>1656</v>
      </c>
      <c r="D1144" t="b">
        <v>0</v>
      </c>
      <c r="E1144" s="195" t="s">
        <v>790</v>
      </c>
      <c r="F1144" s="236">
        <f>'prospetto 5.3a'!$M$20</f>
        <v>0</v>
      </c>
    </row>
    <row r="1145" spans="1:6" x14ac:dyDescent="0.2">
      <c r="A1145" s="195" t="s">
        <v>1699</v>
      </c>
      <c r="B1145" t="s">
        <v>1700</v>
      </c>
      <c r="C1145" t="s">
        <v>1656</v>
      </c>
      <c r="D1145" t="b">
        <v>0</v>
      </c>
      <c r="E1145" s="195" t="s">
        <v>791</v>
      </c>
      <c r="F1145" s="236">
        <f>'prospetto 5.3a'!$M$21</f>
        <v>0</v>
      </c>
    </row>
    <row r="1146" spans="1:6" x14ac:dyDescent="0.2">
      <c r="A1146" s="195" t="s">
        <v>1701</v>
      </c>
      <c r="B1146" t="s">
        <v>1702</v>
      </c>
      <c r="C1146" t="s">
        <v>1656</v>
      </c>
      <c r="D1146" t="b">
        <v>1</v>
      </c>
      <c r="E1146" s="195" t="s">
        <v>792</v>
      </c>
      <c r="F1146" s="236">
        <f>'prospetto 5.3a'!$M$22</f>
        <v>0</v>
      </c>
    </row>
    <row r="1147" spans="1:6" x14ac:dyDescent="0.2">
      <c r="A1147" s="195" t="s">
        <v>1703</v>
      </c>
      <c r="B1147" t="s">
        <v>1704</v>
      </c>
      <c r="C1147" t="s">
        <v>1656</v>
      </c>
      <c r="D1147" t="b">
        <v>0</v>
      </c>
      <c r="E1147" s="195" t="s">
        <v>793</v>
      </c>
      <c r="F1147" s="236">
        <f>'prospetto 5.3a'!$M$23</f>
        <v>0</v>
      </c>
    </row>
    <row r="1148" spans="1:6" x14ac:dyDescent="0.2">
      <c r="A1148" s="195" t="s">
        <v>1705</v>
      </c>
      <c r="B1148" t="s">
        <v>1706</v>
      </c>
      <c r="C1148" t="s">
        <v>1656</v>
      </c>
      <c r="D1148" t="b">
        <v>1</v>
      </c>
      <c r="E1148" s="195" t="s">
        <v>794</v>
      </c>
      <c r="F1148" s="236">
        <f>'prospetto 5.3a'!$M$24</f>
        <v>0</v>
      </c>
    </row>
    <row r="1149" spans="1:6" x14ac:dyDescent="0.2">
      <c r="A1149" s="195" t="s">
        <v>1707</v>
      </c>
      <c r="B1149" t="s">
        <v>1708</v>
      </c>
      <c r="C1149" t="s">
        <v>1656</v>
      </c>
      <c r="D1149" t="b">
        <v>0</v>
      </c>
      <c r="E1149" s="195" t="s">
        <v>795</v>
      </c>
      <c r="F1149" s="236">
        <f>'prospetto 5.3a'!$O$10</f>
        <v>0</v>
      </c>
    </row>
    <row r="1150" spans="1:6" x14ac:dyDescent="0.2">
      <c r="A1150" s="195" t="s">
        <v>1709</v>
      </c>
      <c r="B1150" t="s">
        <v>1710</v>
      </c>
      <c r="C1150" t="s">
        <v>1656</v>
      </c>
      <c r="D1150" t="b">
        <v>0</v>
      </c>
      <c r="E1150" s="195" t="s">
        <v>796</v>
      </c>
      <c r="F1150" s="236">
        <f>'prospetto 5.3a'!$O$11</f>
        <v>0</v>
      </c>
    </row>
    <row r="1151" spans="1:6" x14ac:dyDescent="0.2">
      <c r="A1151" s="195" t="s">
        <v>1711</v>
      </c>
      <c r="B1151" t="s">
        <v>1712</v>
      </c>
      <c r="C1151" t="s">
        <v>1656</v>
      </c>
      <c r="D1151" t="b">
        <v>0</v>
      </c>
      <c r="E1151" s="195" t="s">
        <v>797</v>
      </c>
      <c r="F1151" s="236">
        <f>'prospetto 5.3a'!$O$12</f>
        <v>0</v>
      </c>
    </row>
    <row r="1152" spans="1:6" x14ac:dyDescent="0.2">
      <c r="A1152" s="195" t="s">
        <v>1713</v>
      </c>
      <c r="B1152" t="s">
        <v>1714</v>
      </c>
      <c r="C1152" t="s">
        <v>1656</v>
      </c>
      <c r="D1152" t="b">
        <v>0</v>
      </c>
      <c r="E1152" s="195" t="s">
        <v>798</v>
      </c>
      <c r="F1152" s="236">
        <f>'prospetto 5.3a'!$O$13</f>
        <v>0</v>
      </c>
    </row>
    <row r="1153" spans="1:6" x14ac:dyDescent="0.2">
      <c r="A1153" s="195" t="s">
        <v>1715</v>
      </c>
      <c r="B1153" t="s">
        <v>1716</v>
      </c>
      <c r="C1153" t="s">
        <v>1656</v>
      </c>
      <c r="D1153" t="b">
        <v>0</v>
      </c>
      <c r="E1153" s="195" t="s">
        <v>799</v>
      </c>
      <c r="F1153" s="236">
        <f>'prospetto 5.3a'!$O$14</f>
        <v>0</v>
      </c>
    </row>
    <row r="1154" spans="1:6" x14ac:dyDescent="0.2">
      <c r="A1154" s="195" t="s">
        <v>1717</v>
      </c>
      <c r="B1154" t="s">
        <v>1718</v>
      </c>
      <c r="C1154" t="s">
        <v>1656</v>
      </c>
      <c r="D1154" t="b">
        <v>0</v>
      </c>
      <c r="E1154" s="195" t="s">
        <v>800</v>
      </c>
      <c r="F1154" s="236">
        <f>'prospetto 5.3a'!$O$15</f>
        <v>0</v>
      </c>
    </row>
    <row r="1155" spans="1:6" x14ac:dyDescent="0.2">
      <c r="A1155" s="195" t="s">
        <v>1719</v>
      </c>
      <c r="B1155" t="s">
        <v>1720</v>
      </c>
      <c r="C1155" t="s">
        <v>1656</v>
      </c>
      <c r="D1155" t="b">
        <v>0</v>
      </c>
      <c r="E1155" s="195" t="s">
        <v>801</v>
      </c>
      <c r="F1155" s="236">
        <f>'prospetto 5.3a'!$O$16</f>
        <v>0</v>
      </c>
    </row>
    <row r="1156" spans="1:6" x14ac:dyDescent="0.2">
      <c r="A1156" s="195" t="s">
        <v>1721</v>
      </c>
      <c r="B1156" t="s">
        <v>1722</v>
      </c>
      <c r="C1156" t="s">
        <v>1656</v>
      </c>
      <c r="D1156" t="b">
        <v>0</v>
      </c>
      <c r="E1156" s="195" t="s">
        <v>802</v>
      </c>
      <c r="F1156" s="236">
        <f>'prospetto 5.3a'!$O$17</f>
        <v>0</v>
      </c>
    </row>
    <row r="1157" spans="1:6" x14ac:dyDescent="0.2">
      <c r="A1157" s="195" t="s">
        <v>1723</v>
      </c>
      <c r="B1157" t="s">
        <v>1724</v>
      </c>
      <c r="C1157" t="s">
        <v>1656</v>
      </c>
      <c r="D1157" t="b">
        <v>0</v>
      </c>
      <c r="E1157" s="195" t="s">
        <v>803</v>
      </c>
      <c r="F1157" s="236">
        <f>'prospetto 5.3a'!$O$18</f>
        <v>0</v>
      </c>
    </row>
    <row r="1158" spans="1:6" x14ac:dyDescent="0.2">
      <c r="A1158" s="195" t="s">
        <v>1725</v>
      </c>
      <c r="B1158" t="s">
        <v>1726</v>
      </c>
      <c r="C1158" t="s">
        <v>1656</v>
      </c>
      <c r="D1158" t="b">
        <v>0</v>
      </c>
      <c r="E1158" s="195" t="s">
        <v>804</v>
      </c>
      <c r="F1158" s="236">
        <f>'prospetto 5.3a'!$O$19</f>
        <v>0</v>
      </c>
    </row>
    <row r="1159" spans="1:6" x14ac:dyDescent="0.2">
      <c r="A1159" s="195" t="s">
        <v>3087</v>
      </c>
      <c r="B1159" t="s">
        <v>3088</v>
      </c>
      <c r="C1159" t="s">
        <v>1656</v>
      </c>
      <c r="D1159" t="b">
        <v>0</v>
      </c>
      <c r="E1159" s="195" t="s">
        <v>805</v>
      </c>
      <c r="F1159" s="236">
        <f>'prospetto 5.3a'!$O$20</f>
        <v>0</v>
      </c>
    </row>
    <row r="1160" spans="1:6" x14ac:dyDescent="0.2">
      <c r="A1160" s="195" t="s">
        <v>3089</v>
      </c>
      <c r="B1160" t="s">
        <v>3090</v>
      </c>
      <c r="C1160" t="s">
        <v>1656</v>
      </c>
      <c r="D1160" t="b">
        <v>0</v>
      </c>
      <c r="E1160" s="195" t="s">
        <v>806</v>
      </c>
      <c r="F1160" s="236">
        <f>'prospetto 5.3a'!$O$21</f>
        <v>0</v>
      </c>
    </row>
    <row r="1161" spans="1:6" x14ac:dyDescent="0.2">
      <c r="A1161" s="195" t="s">
        <v>3091</v>
      </c>
      <c r="B1161" t="s">
        <v>3092</v>
      </c>
      <c r="C1161" t="s">
        <v>1656</v>
      </c>
      <c r="D1161" t="b">
        <v>1</v>
      </c>
      <c r="E1161" s="195" t="s">
        <v>807</v>
      </c>
      <c r="F1161" s="236">
        <f>'prospetto 5.3a'!$O$22</f>
        <v>0</v>
      </c>
    </row>
    <row r="1162" spans="1:6" x14ac:dyDescent="0.2">
      <c r="A1162" s="195" t="s">
        <v>3093</v>
      </c>
      <c r="B1162" t="s">
        <v>3094</v>
      </c>
      <c r="C1162" t="s">
        <v>1656</v>
      </c>
      <c r="D1162" t="b">
        <v>0</v>
      </c>
      <c r="E1162" s="195" t="s">
        <v>808</v>
      </c>
      <c r="F1162" s="236">
        <f>'prospetto 5.3a'!$O$23</f>
        <v>0</v>
      </c>
    </row>
    <row r="1163" spans="1:6" x14ac:dyDescent="0.2">
      <c r="A1163" s="195" t="s">
        <v>3095</v>
      </c>
      <c r="B1163" t="s">
        <v>3096</v>
      </c>
      <c r="C1163" t="s">
        <v>1656</v>
      </c>
      <c r="D1163" t="b">
        <v>1</v>
      </c>
      <c r="E1163" s="195" t="s">
        <v>809</v>
      </c>
      <c r="F1163" s="236">
        <f>'prospetto 5.3a'!$O$24</f>
        <v>0</v>
      </c>
    </row>
    <row r="1164" spans="1:6" x14ac:dyDescent="0.2">
      <c r="A1164" s="195" t="s">
        <v>3097</v>
      </c>
      <c r="B1164" t="s">
        <v>3098</v>
      </c>
      <c r="C1164" t="s">
        <v>1656</v>
      </c>
      <c r="D1164" t="b">
        <v>0</v>
      </c>
      <c r="E1164" s="195" t="s">
        <v>810</v>
      </c>
      <c r="F1164" s="236">
        <f>'prospetto 5.3a'!$Q$10</f>
        <v>0</v>
      </c>
    </row>
    <row r="1165" spans="1:6" x14ac:dyDescent="0.2">
      <c r="A1165" s="195" t="s">
        <v>3099</v>
      </c>
      <c r="B1165" t="s">
        <v>3100</v>
      </c>
      <c r="C1165" t="s">
        <v>1656</v>
      </c>
      <c r="D1165" t="b">
        <v>0</v>
      </c>
      <c r="E1165" s="195" t="s">
        <v>811</v>
      </c>
      <c r="F1165" s="236">
        <f>'prospetto 5.3a'!$Q$11</f>
        <v>0</v>
      </c>
    </row>
    <row r="1166" spans="1:6" x14ac:dyDescent="0.2">
      <c r="A1166" s="195" t="s">
        <v>3101</v>
      </c>
      <c r="B1166" t="s">
        <v>3102</v>
      </c>
      <c r="C1166" t="s">
        <v>1656</v>
      </c>
      <c r="D1166" t="b">
        <v>0</v>
      </c>
      <c r="E1166" s="195" t="s">
        <v>812</v>
      </c>
      <c r="F1166" s="236">
        <f>'prospetto 5.3a'!$Q$12</f>
        <v>0</v>
      </c>
    </row>
    <row r="1167" spans="1:6" x14ac:dyDescent="0.2">
      <c r="A1167" s="195" t="s">
        <v>3103</v>
      </c>
      <c r="B1167" t="s">
        <v>3104</v>
      </c>
      <c r="C1167" t="s">
        <v>1656</v>
      </c>
      <c r="D1167" t="b">
        <v>0</v>
      </c>
      <c r="E1167" s="195" t="s">
        <v>813</v>
      </c>
      <c r="F1167" s="236">
        <f>'prospetto 5.3a'!$Q$13</f>
        <v>0</v>
      </c>
    </row>
    <row r="1168" spans="1:6" x14ac:dyDescent="0.2">
      <c r="A1168" s="195" t="s">
        <v>3105</v>
      </c>
      <c r="B1168" t="s">
        <v>3106</v>
      </c>
      <c r="C1168" t="s">
        <v>1656</v>
      </c>
      <c r="D1168" t="b">
        <v>0</v>
      </c>
      <c r="E1168" s="195" t="s">
        <v>814</v>
      </c>
      <c r="F1168" s="236">
        <f>'prospetto 5.3a'!$Q$14</f>
        <v>0</v>
      </c>
    </row>
    <row r="1169" spans="1:6" x14ac:dyDescent="0.2">
      <c r="A1169" s="195" t="s">
        <v>3107</v>
      </c>
      <c r="B1169" t="s">
        <v>3108</v>
      </c>
      <c r="C1169" t="s">
        <v>1656</v>
      </c>
      <c r="D1169" t="b">
        <v>0</v>
      </c>
      <c r="E1169" s="195" t="s">
        <v>815</v>
      </c>
      <c r="F1169" s="236">
        <f>'prospetto 5.3a'!$Q$15</f>
        <v>0</v>
      </c>
    </row>
    <row r="1170" spans="1:6" x14ac:dyDescent="0.2">
      <c r="A1170" s="195" t="s">
        <v>3109</v>
      </c>
      <c r="B1170" t="s">
        <v>3110</v>
      </c>
      <c r="C1170" t="s">
        <v>1656</v>
      </c>
      <c r="D1170" t="b">
        <v>0</v>
      </c>
      <c r="E1170" s="195" t="s">
        <v>816</v>
      </c>
      <c r="F1170" s="236">
        <f>'prospetto 5.3a'!$Q$16</f>
        <v>0</v>
      </c>
    </row>
    <row r="1171" spans="1:6" x14ac:dyDescent="0.2">
      <c r="A1171" s="195" t="s">
        <v>3111</v>
      </c>
      <c r="B1171" t="s">
        <v>3112</v>
      </c>
      <c r="C1171" t="s">
        <v>1656</v>
      </c>
      <c r="D1171" t="b">
        <v>0</v>
      </c>
      <c r="E1171" s="195" t="s">
        <v>817</v>
      </c>
      <c r="F1171" s="236">
        <f>'prospetto 5.3a'!$Q$17</f>
        <v>0</v>
      </c>
    </row>
    <row r="1172" spans="1:6" x14ac:dyDescent="0.2">
      <c r="A1172" s="195" t="s">
        <v>4310</v>
      </c>
      <c r="B1172" t="s">
        <v>4311</v>
      </c>
      <c r="C1172" t="s">
        <v>1656</v>
      </c>
      <c r="D1172" t="b">
        <v>0</v>
      </c>
      <c r="E1172" s="195" t="s">
        <v>818</v>
      </c>
      <c r="F1172" s="236">
        <f>'prospetto 5.3a'!$Q$18</f>
        <v>0</v>
      </c>
    </row>
    <row r="1173" spans="1:6" x14ac:dyDescent="0.2">
      <c r="A1173" s="195" t="s">
        <v>4312</v>
      </c>
      <c r="B1173" t="s">
        <v>4313</v>
      </c>
      <c r="C1173" t="s">
        <v>1656</v>
      </c>
      <c r="D1173" t="b">
        <v>0</v>
      </c>
      <c r="E1173" s="195" t="s">
        <v>819</v>
      </c>
      <c r="F1173" s="236">
        <f>'prospetto 5.3a'!$Q$19</f>
        <v>0</v>
      </c>
    </row>
    <row r="1174" spans="1:6" x14ac:dyDescent="0.2">
      <c r="A1174" s="195" t="s">
        <v>4314</v>
      </c>
      <c r="B1174" t="s">
        <v>4315</v>
      </c>
      <c r="C1174" t="s">
        <v>1656</v>
      </c>
      <c r="D1174" t="b">
        <v>0</v>
      </c>
      <c r="E1174" s="195" t="s">
        <v>820</v>
      </c>
      <c r="F1174" s="236">
        <f>'prospetto 5.3a'!$Q$20</f>
        <v>0</v>
      </c>
    </row>
    <row r="1175" spans="1:6" x14ac:dyDescent="0.2">
      <c r="A1175" s="195" t="s">
        <v>4316</v>
      </c>
      <c r="B1175" t="s">
        <v>4317</v>
      </c>
      <c r="C1175" t="s">
        <v>1656</v>
      </c>
      <c r="D1175" t="b">
        <v>0</v>
      </c>
      <c r="E1175" s="195" t="s">
        <v>821</v>
      </c>
      <c r="F1175" s="236">
        <f>'prospetto 5.3a'!$Q$21</f>
        <v>0</v>
      </c>
    </row>
    <row r="1176" spans="1:6" x14ac:dyDescent="0.2">
      <c r="A1176" s="195" t="s">
        <v>4318</v>
      </c>
      <c r="B1176" t="s">
        <v>4319</v>
      </c>
      <c r="C1176" t="s">
        <v>1656</v>
      </c>
      <c r="D1176" t="b">
        <v>1</v>
      </c>
      <c r="E1176" s="195" t="s">
        <v>822</v>
      </c>
      <c r="F1176" s="236">
        <f>'prospetto 5.3a'!$Q$22</f>
        <v>0</v>
      </c>
    </row>
    <row r="1177" spans="1:6" x14ac:dyDescent="0.2">
      <c r="A1177" s="195" t="s">
        <v>4320</v>
      </c>
      <c r="B1177" t="s">
        <v>4321</v>
      </c>
      <c r="C1177" t="s">
        <v>1656</v>
      </c>
      <c r="D1177" t="b">
        <v>0</v>
      </c>
      <c r="E1177" s="195" t="s">
        <v>823</v>
      </c>
      <c r="F1177" s="236">
        <f>'prospetto 5.3a'!$Q$23</f>
        <v>0</v>
      </c>
    </row>
    <row r="1178" spans="1:6" x14ac:dyDescent="0.2">
      <c r="A1178" s="195" t="s">
        <v>4322</v>
      </c>
      <c r="B1178" t="s">
        <v>4323</v>
      </c>
      <c r="C1178" t="s">
        <v>1656</v>
      </c>
      <c r="D1178" t="b">
        <v>1</v>
      </c>
      <c r="E1178" s="195" t="s">
        <v>824</v>
      </c>
      <c r="F1178" s="236">
        <f>'prospetto 5.3a'!$Q$24</f>
        <v>0</v>
      </c>
    </row>
    <row r="1179" spans="1:6" x14ac:dyDescent="0.2">
      <c r="A1179" s="195" t="s">
        <v>4324</v>
      </c>
      <c r="B1179" t="s">
        <v>4325</v>
      </c>
      <c r="C1179" t="s">
        <v>1656</v>
      </c>
      <c r="D1179" t="b">
        <v>0</v>
      </c>
      <c r="E1179" s="195" t="s">
        <v>825</v>
      </c>
      <c r="F1179" s="236">
        <f>'prospetto 5.3a'!$S$10</f>
        <v>0</v>
      </c>
    </row>
    <row r="1180" spans="1:6" x14ac:dyDescent="0.2">
      <c r="A1180" s="195" t="s">
        <v>4326</v>
      </c>
      <c r="B1180" t="s">
        <v>4327</v>
      </c>
      <c r="C1180" t="s">
        <v>1656</v>
      </c>
      <c r="D1180" t="b">
        <v>0</v>
      </c>
      <c r="E1180" s="195" t="s">
        <v>826</v>
      </c>
      <c r="F1180" s="236">
        <f>'prospetto 5.3a'!$S$11</f>
        <v>0</v>
      </c>
    </row>
    <row r="1181" spans="1:6" x14ac:dyDescent="0.2">
      <c r="A1181" s="195" t="s">
        <v>4328</v>
      </c>
      <c r="B1181" t="s">
        <v>4329</v>
      </c>
      <c r="C1181" t="s">
        <v>1656</v>
      </c>
      <c r="D1181" t="b">
        <v>0</v>
      </c>
      <c r="E1181" s="195" t="s">
        <v>827</v>
      </c>
      <c r="F1181" s="236">
        <f>'prospetto 5.3a'!$S$12</f>
        <v>0</v>
      </c>
    </row>
    <row r="1182" spans="1:6" x14ac:dyDescent="0.2">
      <c r="A1182" s="195" t="s">
        <v>4330</v>
      </c>
      <c r="B1182" t="s">
        <v>4331</v>
      </c>
      <c r="C1182" t="s">
        <v>1656</v>
      </c>
      <c r="D1182" t="b">
        <v>0</v>
      </c>
      <c r="E1182" s="195" t="s">
        <v>828</v>
      </c>
      <c r="F1182" s="236">
        <f>'prospetto 5.3a'!$S$13</f>
        <v>0</v>
      </c>
    </row>
    <row r="1183" spans="1:6" x14ac:dyDescent="0.2">
      <c r="A1183" s="195" t="s">
        <v>4332</v>
      </c>
      <c r="B1183" t="s">
        <v>4333</v>
      </c>
      <c r="C1183" t="s">
        <v>1656</v>
      </c>
      <c r="D1183" t="b">
        <v>0</v>
      </c>
      <c r="E1183" s="195" t="s">
        <v>829</v>
      </c>
      <c r="F1183" s="236">
        <f>'prospetto 5.3a'!$S$14</f>
        <v>0</v>
      </c>
    </row>
    <row r="1184" spans="1:6" x14ac:dyDescent="0.2">
      <c r="A1184" s="195" t="s">
        <v>4334</v>
      </c>
      <c r="B1184" t="s">
        <v>4335</v>
      </c>
      <c r="C1184" t="s">
        <v>1656</v>
      </c>
      <c r="D1184" t="b">
        <v>0</v>
      </c>
      <c r="E1184" s="195" t="s">
        <v>830</v>
      </c>
      <c r="F1184" s="236">
        <f>'prospetto 5.3a'!$S$15</f>
        <v>0</v>
      </c>
    </row>
    <row r="1185" spans="1:6" x14ac:dyDescent="0.2">
      <c r="A1185" s="195" t="s">
        <v>4336</v>
      </c>
      <c r="B1185" t="s">
        <v>4337</v>
      </c>
      <c r="C1185" t="s">
        <v>1656</v>
      </c>
      <c r="D1185" t="b">
        <v>0</v>
      </c>
      <c r="E1185" s="195" t="s">
        <v>831</v>
      </c>
      <c r="F1185" s="236">
        <f>'prospetto 5.3a'!$S$16</f>
        <v>0</v>
      </c>
    </row>
    <row r="1186" spans="1:6" x14ac:dyDescent="0.2">
      <c r="A1186" s="195" t="s">
        <v>4338</v>
      </c>
      <c r="B1186" t="s">
        <v>4339</v>
      </c>
      <c r="C1186" t="s">
        <v>1656</v>
      </c>
      <c r="D1186" t="b">
        <v>0</v>
      </c>
      <c r="E1186" s="195" t="s">
        <v>832</v>
      </c>
      <c r="F1186" s="236">
        <f>'prospetto 5.3a'!$S$17</f>
        <v>0</v>
      </c>
    </row>
    <row r="1187" spans="1:6" x14ac:dyDescent="0.2">
      <c r="A1187" s="195" t="s">
        <v>4340</v>
      </c>
      <c r="B1187" t="s">
        <v>4341</v>
      </c>
      <c r="C1187" t="s">
        <v>1656</v>
      </c>
      <c r="D1187" t="b">
        <v>0</v>
      </c>
      <c r="E1187" s="195" t="s">
        <v>833</v>
      </c>
      <c r="F1187" s="236">
        <f>'prospetto 5.3a'!$S$18</f>
        <v>0</v>
      </c>
    </row>
    <row r="1188" spans="1:6" x14ac:dyDescent="0.2">
      <c r="A1188" s="195" t="s">
        <v>4344</v>
      </c>
      <c r="B1188" t="s">
        <v>4345</v>
      </c>
      <c r="C1188" t="s">
        <v>1656</v>
      </c>
      <c r="D1188" t="b">
        <v>0</v>
      </c>
      <c r="E1188" s="195" t="s">
        <v>834</v>
      </c>
      <c r="F1188" s="236">
        <f>'prospetto 5.3a'!$S$19</f>
        <v>0</v>
      </c>
    </row>
    <row r="1189" spans="1:6" x14ac:dyDescent="0.2">
      <c r="A1189" s="195" t="s">
        <v>4346</v>
      </c>
      <c r="B1189" t="s">
        <v>4347</v>
      </c>
      <c r="C1189" t="s">
        <v>1656</v>
      </c>
      <c r="D1189" t="b">
        <v>0</v>
      </c>
      <c r="E1189" s="195" t="s">
        <v>835</v>
      </c>
      <c r="F1189" s="236">
        <f>'prospetto 5.3a'!$S$20</f>
        <v>0</v>
      </c>
    </row>
    <row r="1190" spans="1:6" x14ac:dyDescent="0.2">
      <c r="A1190" s="195" t="s">
        <v>3142</v>
      </c>
      <c r="B1190" t="s">
        <v>3143</v>
      </c>
      <c r="C1190" t="s">
        <v>1656</v>
      </c>
      <c r="D1190" t="b">
        <v>0</v>
      </c>
      <c r="E1190" s="195" t="s">
        <v>836</v>
      </c>
      <c r="F1190" s="236">
        <f>'prospetto 5.3a'!$S$21</f>
        <v>0</v>
      </c>
    </row>
    <row r="1191" spans="1:6" x14ac:dyDescent="0.2">
      <c r="A1191" s="195" t="s">
        <v>3144</v>
      </c>
      <c r="B1191" t="s">
        <v>3145</v>
      </c>
      <c r="C1191" t="s">
        <v>1656</v>
      </c>
      <c r="D1191" t="b">
        <v>1</v>
      </c>
      <c r="E1191" s="195" t="s">
        <v>837</v>
      </c>
      <c r="F1191" s="236">
        <f>'prospetto 5.3a'!$S$22</f>
        <v>0</v>
      </c>
    </row>
    <row r="1192" spans="1:6" x14ac:dyDescent="0.2">
      <c r="A1192" s="195" t="s">
        <v>3146</v>
      </c>
      <c r="B1192" t="s">
        <v>3147</v>
      </c>
      <c r="C1192" t="s">
        <v>1656</v>
      </c>
      <c r="D1192" t="b">
        <v>0</v>
      </c>
      <c r="E1192" s="195" t="s">
        <v>838</v>
      </c>
      <c r="F1192" s="236">
        <f>'prospetto 5.3a'!$S$23</f>
        <v>0</v>
      </c>
    </row>
    <row r="1193" spans="1:6" x14ac:dyDescent="0.2">
      <c r="A1193" s="195" t="s">
        <v>3148</v>
      </c>
      <c r="B1193" t="s">
        <v>3149</v>
      </c>
      <c r="C1193" t="s">
        <v>1656</v>
      </c>
      <c r="D1193" t="b">
        <v>1</v>
      </c>
      <c r="E1193" s="195" t="s">
        <v>839</v>
      </c>
      <c r="F1193" s="236">
        <f>'prospetto 5.3a'!$S$24</f>
        <v>0</v>
      </c>
    </row>
    <row r="1194" spans="1:6" x14ac:dyDescent="0.2">
      <c r="A1194" s="195" t="s">
        <v>3150</v>
      </c>
      <c r="B1194" t="s">
        <v>3151</v>
      </c>
      <c r="C1194" t="s">
        <v>1656</v>
      </c>
      <c r="D1194" t="b">
        <v>0</v>
      </c>
      <c r="E1194" s="195" t="s">
        <v>840</v>
      </c>
      <c r="F1194" s="236">
        <f>'prospetto 5.3a'!$U$10</f>
        <v>0</v>
      </c>
    </row>
    <row r="1195" spans="1:6" x14ac:dyDescent="0.2">
      <c r="A1195" s="195" t="s">
        <v>3152</v>
      </c>
      <c r="B1195" t="s">
        <v>3153</v>
      </c>
      <c r="C1195" t="s">
        <v>1656</v>
      </c>
      <c r="D1195" t="b">
        <v>0</v>
      </c>
      <c r="E1195" s="195" t="s">
        <v>841</v>
      </c>
      <c r="F1195" s="236">
        <f>'prospetto 5.3a'!$U$11</f>
        <v>0</v>
      </c>
    </row>
    <row r="1196" spans="1:6" x14ac:dyDescent="0.2">
      <c r="A1196" s="195" t="s">
        <v>3154</v>
      </c>
      <c r="B1196" t="s">
        <v>3155</v>
      </c>
      <c r="C1196" t="s">
        <v>1656</v>
      </c>
      <c r="D1196" t="b">
        <v>0</v>
      </c>
      <c r="E1196" s="195" t="s">
        <v>842</v>
      </c>
      <c r="F1196" s="236">
        <f>'prospetto 5.3a'!$U$12</f>
        <v>0</v>
      </c>
    </row>
    <row r="1197" spans="1:6" x14ac:dyDescent="0.2">
      <c r="A1197" s="195" t="s">
        <v>3156</v>
      </c>
      <c r="B1197" t="s">
        <v>3157</v>
      </c>
      <c r="C1197" t="s">
        <v>1656</v>
      </c>
      <c r="D1197" t="b">
        <v>0</v>
      </c>
      <c r="E1197" s="195" t="s">
        <v>843</v>
      </c>
      <c r="F1197" s="236">
        <f>'prospetto 5.3a'!$U$13</f>
        <v>0</v>
      </c>
    </row>
    <row r="1198" spans="1:6" x14ac:dyDescent="0.2">
      <c r="A1198" s="195" t="s">
        <v>3158</v>
      </c>
      <c r="B1198" t="s">
        <v>3159</v>
      </c>
      <c r="C1198" t="s">
        <v>1656</v>
      </c>
      <c r="D1198" t="b">
        <v>0</v>
      </c>
      <c r="E1198" s="195" t="s">
        <v>844</v>
      </c>
      <c r="F1198" s="236">
        <f>'prospetto 5.3a'!$U$14</f>
        <v>0</v>
      </c>
    </row>
    <row r="1199" spans="1:6" x14ac:dyDescent="0.2">
      <c r="A1199" s="195" t="s">
        <v>3160</v>
      </c>
      <c r="B1199" t="s">
        <v>3161</v>
      </c>
      <c r="C1199" t="s">
        <v>1656</v>
      </c>
      <c r="D1199" t="b">
        <v>0</v>
      </c>
      <c r="E1199" s="195" t="s">
        <v>845</v>
      </c>
      <c r="F1199" s="236">
        <f>'prospetto 5.3a'!$U$15</f>
        <v>0</v>
      </c>
    </row>
    <row r="1200" spans="1:6" x14ac:dyDescent="0.2">
      <c r="A1200" s="195" t="s">
        <v>3162</v>
      </c>
      <c r="B1200" t="s">
        <v>3163</v>
      </c>
      <c r="C1200" t="s">
        <v>1656</v>
      </c>
      <c r="D1200" t="b">
        <v>0</v>
      </c>
      <c r="E1200" s="195" t="s">
        <v>846</v>
      </c>
      <c r="F1200" s="236">
        <f>'prospetto 5.3a'!$U$16</f>
        <v>0</v>
      </c>
    </row>
    <row r="1201" spans="1:6" x14ac:dyDescent="0.2">
      <c r="A1201" s="195" t="s">
        <v>3164</v>
      </c>
      <c r="B1201" t="s">
        <v>3165</v>
      </c>
      <c r="C1201" t="s">
        <v>1656</v>
      </c>
      <c r="D1201" t="b">
        <v>0</v>
      </c>
      <c r="E1201" s="195" t="s">
        <v>847</v>
      </c>
      <c r="F1201" s="236">
        <f>'prospetto 5.3a'!$U$17</f>
        <v>0</v>
      </c>
    </row>
    <row r="1202" spans="1:6" x14ac:dyDescent="0.2">
      <c r="A1202" s="195" t="s">
        <v>3166</v>
      </c>
      <c r="B1202" t="s">
        <v>3167</v>
      </c>
      <c r="C1202" t="s">
        <v>1656</v>
      </c>
      <c r="D1202" t="b">
        <v>0</v>
      </c>
      <c r="E1202" s="195" t="s">
        <v>848</v>
      </c>
      <c r="F1202" s="236">
        <f>'prospetto 5.3a'!$U$18</f>
        <v>0</v>
      </c>
    </row>
    <row r="1203" spans="1:6" x14ac:dyDescent="0.2">
      <c r="A1203" s="195" t="s">
        <v>3168</v>
      </c>
      <c r="B1203" t="s">
        <v>3169</v>
      </c>
      <c r="C1203" t="s">
        <v>1656</v>
      </c>
      <c r="D1203" t="b">
        <v>0</v>
      </c>
      <c r="E1203" s="195" t="s">
        <v>849</v>
      </c>
      <c r="F1203" s="236">
        <f>'prospetto 5.3a'!$U$19</f>
        <v>0</v>
      </c>
    </row>
    <row r="1204" spans="1:6" x14ac:dyDescent="0.2">
      <c r="A1204" s="195" t="s">
        <v>3503</v>
      </c>
      <c r="B1204" t="s">
        <v>3504</v>
      </c>
      <c r="C1204" t="s">
        <v>1656</v>
      </c>
      <c r="D1204" t="b">
        <v>0</v>
      </c>
      <c r="E1204" s="195" t="s">
        <v>850</v>
      </c>
      <c r="F1204" s="236">
        <f>'prospetto 5.3a'!$U$20</f>
        <v>0</v>
      </c>
    </row>
    <row r="1205" spans="1:6" x14ac:dyDescent="0.2">
      <c r="A1205" s="195" t="s">
        <v>3505</v>
      </c>
      <c r="B1205" t="s">
        <v>3506</v>
      </c>
      <c r="C1205" t="s">
        <v>1656</v>
      </c>
      <c r="D1205" t="b">
        <v>0</v>
      </c>
      <c r="E1205" s="195" t="s">
        <v>851</v>
      </c>
      <c r="F1205" s="236">
        <f>'prospetto 5.3a'!$U$21</f>
        <v>0</v>
      </c>
    </row>
    <row r="1206" spans="1:6" x14ac:dyDescent="0.2">
      <c r="A1206" s="195" t="s">
        <v>3507</v>
      </c>
      <c r="B1206" t="s">
        <v>3508</v>
      </c>
      <c r="C1206" t="s">
        <v>1656</v>
      </c>
      <c r="D1206" t="b">
        <v>1</v>
      </c>
      <c r="E1206" s="195" t="s">
        <v>852</v>
      </c>
      <c r="F1206" s="236">
        <f>'prospetto 5.3a'!$U$22</f>
        <v>0</v>
      </c>
    </row>
    <row r="1207" spans="1:6" x14ac:dyDescent="0.2">
      <c r="A1207" s="195" t="s">
        <v>3509</v>
      </c>
      <c r="B1207" t="s">
        <v>3510</v>
      </c>
      <c r="C1207" t="s">
        <v>1656</v>
      </c>
      <c r="D1207" t="b">
        <v>0</v>
      </c>
      <c r="E1207" s="195" t="s">
        <v>853</v>
      </c>
      <c r="F1207" s="236">
        <f>'prospetto 5.3a'!$U$23</f>
        <v>0</v>
      </c>
    </row>
    <row r="1208" spans="1:6" x14ac:dyDescent="0.2">
      <c r="A1208" s="195" t="s">
        <v>3511</v>
      </c>
      <c r="B1208" t="s">
        <v>3512</v>
      </c>
      <c r="C1208" t="s">
        <v>1656</v>
      </c>
      <c r="D1208" t="b">
        <v>1</v>
      </c>
      <c r="E1208" s="195" t="s">
        <v>854</v>
      </c>
      <c r="F1208" s="236">
        <f>'prospetto 5.3a'!$U$24</f>
        <v>0</v>
      </c>
    </row>
    <row r="1209" spans="1:6" x14ac:dyDescent="0.2">
      <c r="A1209" s="195" t="s">
        <v>3513</v>
      </c>
      <c r="B1209" t="s">
        <v>3514</v>
      </c>
      <c r="C1209" t="s">
        <v>1656</v>
      </c>
      <c r="D1209" t="b">
        <v>0</v>
      </c>
      <c r="E1209" s="195" t="s">
        <v>855</v>
      </c>
      <c r="F1209" s="236">
        <f>'prospetto 5.3a'!$W$10</f>
        <v>0</v>
      </c>
    </row>
    <row r="1210" spans="1:6" x14ac:dyDescent="0.2">
      <c r="A1210" s="195" t="s">
        <v>3515</v>
      </c>
      <c r="B1210" t="s">
        <v>3516</v>
      </c>
      <c r="C1210" t="s">
        <v>1656</v>
      </c>
      <c r="D1210" t="b">
        <v>0</v>
      </c>
      <c r="E1210" s="195" t="s">
        <v>856</v>
      </c>
      <c r="F1210" s="236">
        <f>'prospetto 5.3a'!$W$11</f>
        <v>0</v>
      </c>
    </row>
    <row r="1211" spans="1:6" x14ac:dyDescent="0.2">
      <c r="A1211" s="195" t="s">
        <v>3517</v>
      </c>
      <c r="B1211" t="s">
        <v>3518</v>
      </c>
      <c r="C1211" t="s">
        <v>1656</v>
      </c>
      <c r="D1211" t="b">
        <v>0</v>
      </c>
      <c r="E1211" s="195" t="s">
        <v>857</v>
      </c>
      <c r="F1211" s="236">
        <f>'prospetto 5.3a'!$W$12</f>
        <v>0</v>
      </c>
    </row>
    <row r="1212" spans="1:6" x14ac:dyDescent="0.2">
      <c r="A1212" s="195" t="s">
        <v>3519</v>
      </c>
      <c r="B1212" t="s">
        <v>3520</v>
      </c>
      <c r="C1212" t="s">
        <v>1656</v>
      </c>
      <c r="D1212" t="b">
        <v>0</v>
      </c>
      <c r="E1212" s="195" t="s">
        <v>858</v>
      </c>
      <c r="F1212" s="236">
        <f>'prospetto 5.3a'!$W$13</f>
        <v>0</v>
      </c>
    </row>
    <row r="1213" spans="1:6" x14ac:dyDescent="0.2">
      <c r="A1213" s="195" t="s">
        <v>3521</v>
      </c>
      <c r="B1213" t="s">
        <v>3522</v>
      </c>
      <c r="C1213" t="s">
        <v>1656</v>
      </c>
      <c r="D1213" t="b">
        <v>0</v>
      </c>
      <c r="E1213" s="195" t="s">
        <v>859</v>
      </c>
      <c r="F1213" s="236">
        <f>'prospetto 5.3a'!$W$14</f>
        <v>0</v>
      </c>
    </row>
    <row r="1214" spans="1:6" x14ac:dyDescent="0.2">
      <c r="A1214" s="195" t="s">
        <v>3523</v>
      </c>
      <c r="B1214" t="s">
        <v>3524</v>
      </c>
      <c r="C1214" t="s">
        <v>1656</v>
      </c>
      <c r="D1214" t="b">
        <v>0</v>
      </c>
      <c r="E1214" s="195" t="s">
        <v>860</v>
      </c>
      <c r="F1214" s="236">
        <f>'prospetto 5.3a'!$W$15</f>
        <v>0</v>
      </c>
    </row>
    <row r="1215" spans="1:6" x14ac:dyDescent="0.2">
      <c r="A1215" s="195" t="s">
        <v>3525</v>
      </c>
      <c r="B1215" t="s">
        <v>3526</v>
      </c>
      <c r="C1215" t="s">
        <v>1656</v>
      </c>
      <c r="D1215" t="b">
        <v>0</v>
      </c>
      <c r="E1215" s="195" t="s">
        <v>861</v>
      </c>
      <c r="F1215" s="236">
        <f>'prospetto 5.3a'!$W$16</f>
        <v>0</v>
      </c>
    </row>
    <row r="1216" spans="1:6" x14ac:dyDescent="0.2">
      <c r="A1216" s="195" t="s">
        <v>3527</v>
      </c>
      <c r="B1216" t="s">
        <v>3528</v>
      </c>
      <c r="C1216" t="s">
        <v>1656</v>
      </c>
      <c r="D1216" t="b">
        <v>0</v>
      </c>
      <c r="E1216" s="195" t="s">
        <v>862</v>
      </c>
      <c r="F1216" s="236">
        <f>'prospetto 5.3a'!$W$17</f>
        <v>0</v>
      </c>
    </row>
    <row r="1217" spans="1:6" x14ac:dyDescent="0.2">
      <c r="A1217" s="195" t="s">
        <v>3529</v>
      </c>
      <c r="B1217" t="s">
        <v>3530</v>
      </c>
      <c r="C1217" t="s">
        <v>1656</v>
      </c>
      <c r="D1217" t="b">
        <v>0</v>
      </c>
      <c r="E1217" s="195" t="s">
        <v>863</v>
      </c>
      <c r="F1217" s="236">
        <f>'prospetto 5.3a'!$W$18</f>
        <v>0</v>
      </c>
    </row>
    <row r="1218" spans="1:6" x14ac:dyDescent="0.2">
      <c r="A1218" s="195" t="s">
        <v>3531</v>
      </c>
      <c r="B1218" t="s">
        <v>3532</v>
      </c>
      <c r="C1218" t="s">
        <v>1656</v>
      </c>
      <c r="D1218" t="b">
        <v>0</v>
      </c>
      <c r="E1218" s="195" t="s">
        <v>864</v>
      </c>
      <c r="F1218" s="236">
        <f>'prospetto 5.3a'!$W$19</f>
        <v>0</v>
      </c>
    </row>
    <row r="1219" spans="1:6" x14ac:dyDescent="0.2">
      <c r="A1219" s="195" t="s">
        <v>3533</v>
      </c>
      <c r="B1219" t="s">
        <v>3534</v>
      </c>
      <c r="C1219" t="s">
        <v>1656</v>
      </c>
      <c r="D1219" t="b">
        <v>0</v>
      </c>
      <c r="E1219" s="195" t="s">
        <v>865</v>
      </c>
      <c r="F1219" s="236">
        <f>'prospetto 5.3a'!$W$20</f>
        <v>0</v>
      </c>
    </row>
    <row r="1220" spans="1:6" x14ac:dyDescent="0.2">
      <c r="A1220" s="195" t="s">
        <v>2054</v>
      </c>
      <c r="B1220" t="s">
        <v>2055</v>
      </c>
      <c r="C1220" t="s">
        <v>1656</v>
      </c>
      <c r="D1220" t="b">
        <v>0</v>
      </c>
      <c r="E1220" s="195" t="s">
        <v>866</v>
      </c>
      <c r="F1220" s="236">
        <f>'prospetto 5.3a'!$W$21</f>
        <v>0</v>
      </c>
    </row>
    <row r="1221" spans="1:6" x14ac:dyDescent="0.2">
      <c r="A1221" s="195" t="s">
        <v>2056</v>
      </c>
      <c r="B1221" t="s">
        <v>2057</v>
      </c>
      <c r="C1221" t="s">
        <v>1656</v>
      </c>
      <c r="D1221" t="b">
        <v>1</v>
      </c>
      <c r="E1221" s="195" t="s">
        <v>867</v>
      </c>
      <c r="F1221" s="236">
        <f>'prospetto 5.3a'!$W$22</f>
        <v>0</v>
      </c>
    </row>
    <row r="1222" spans="1:6" x14ac:dyDescent="0.2">
      <c r="A1222" s="195" t="s">
        <v>2058</v>
      </c>
      <c r="B1222" t="s">
        <v>2059</v>
      </c>
      <c r="C1222" t="s">
        <v>1656</v>
      </c>
      <c r="D1222" t="b">
        <v>0</v>
      </c>
      <c r="E1222" s="195" t="s">
        <v>868</v>
      </c>
      <c r="F1222" s="236">
        <f>'prospetto 5.3a'!$W$23</f>
        <v>0</v>
      </c>
    </row>
    <row r="1223" spans="1:6" x14ac:dyDescent="0.2">
      <c r="A1223" s="195" t="s">
        <v>2060</v>
      </c>
      <c r="B1223" t="s">
        <v>1307</v>
      </c>
      <c r="C1223" t="s">
        <v>1656</v>
      </c>
      <c r="D1223" t="b">
        <v>1</v>
      </c>
      <c r="E1223" s="195" t="s">
        <v>869</v>
      </c>
      <c r="F1223" s="236">
        <f>'prospetto 5.3a'!$W$24</f>
        <v>0</v>
      </c>
    </row>
    <row r="1224" spans="1:6" x14ac:dyDescent="0.2">
      <c r="A1224" s="195" t="s">
        <v>1308</v>
      </c>
      <c r="B1224" t="s">
        <v>1309</v>
      </c>
      <c r="C1224" t="s">
        <v>1656</v>
      </c>
      <c r="D1224" t="b">
        <v>0</v>
      </c>
      <c r="E1224" s="195" t="s">
        <v>870</v>
      </c>
      <c r="F1224" s="236">
        <f>'prospetto 5.3a'!$Y$10</f>
        <v>0</v>
      </c>
    </row>
    <row r="1225" spans="1:6" x14ac:dyDescent="0.2">
      <c r="A1225" s="195" t="s">
        <v>1310</v>
      </c>
      <c r="B1225" t="s">
        <v>1311</v>
      </c>
      <c r="C1225" t="s">
        <v>1656</v>
      </c>
      <c r="D1225" t="b">
        <v>0</v>
      </c>
      <c r="E1225" s="195" t="s">
        <v>871</v>
      </c>
      <c r="F1225" s="236">
        <f>'prospetto 5.3a'!$Y$11</f>
        <v>0</v>
      </c>
    </row>
    <row r="1226" spans="1:6" x14ac:dyDescent="0.2">
      <c r="A1226" s="195" t="s">
        <v>1312</v>
      </c>
      <c r="B1226" t="s">
        <v>1313</v>
      </c>
      <c r="C1226" t="s">
        <v>1656</v>
      </c>
      <c r="D1226" t="b">
        <v>0</v>
      </c>
      <c r="E1226" s="195" t="s">
        <v>872</v>
      </c>
      <c r="F1226" s="236">
        <f>'prospetto 5.3a'!$Y$12</f>
        <v>0</v>
      </c>
    </row>
    <row r="1227" spans="1:6" x14ac:dyDescent="0.2">
      <c r="A1227" s="195" t="s">
        <v>1314</v>
      </c>
      <c r="B1227" t="s">
        <v>1315</v>
      </c>
      <c r="C1227" t="s">
        <v>1656</v>
      </c>
      <c r="D1227" t="b">
        <v>0</v>
      </c>
      <c r="E1227" s="195" t="s">
        <v>873</v>
      </c>
      <c r="F1227" s="236">
        <f>'prospetto 5.3a'!$Y$13</f>
        <v>0</v>
      </c>
    </row>
    <row r="1228" spans="1:6" x14ac:dyDescent="0.2">
      <c r="A1228" s="195" t="s">
        <v>1316</v>
      </c>
      <c r="B1228" t="s">
        <v>1317</v>
      </c>
      <c r="C1228" t="s">
        <v>1656</v>
      </c>
      <c r="D1228" t="b">
        <v>0</v>
      </c>
      <c r="E1228" s="195" t="s">
        <v>874</v>
      </c>
      <c r="F1228" s="236">
        <f>'prospetto 5.3a'!$Y$14</f>
        <v>0</v>
      </c>
    </row>
    <row r="1229" spans="1:6" x14ac:dyDescent="0.2">
      <c r="A1229" s="195" t="s">
        <v>1318</v>
      </c>
      <c r="B1229" t="s">
        <v>1319</v>
      </c>
      <c r="C1229" t="s">
        <v>1656</v>
      </c>
      <c r="D1229" t="b">
        <v>0</v>
      </c>
      <c r="E1229" s="195" t="s">
        <v>875</v>
      </c>
      <c r="F1229" s="236">
        <f>'prospetto 5.3a'!$Y$15</f>
        <v>0</v>
      </c>
    </row>
    <row r="1230" spans="1:6" x14ac:dyDescent="0.2">
      <c r="A1230" s="195" t="s">
        <v>1320</v>
      </c>
      <c r="B1230" t="s">
        <v>1321</v>
      </c>
      <c r="C1230" t="s">
        <v>1656</v>
      </c>
      <c r="D1230" t="b">
        <v>0</v>
      </c>
      <c r="E1230" s="195" t="s">
        <v>876</v>
      </c>
      <c r="F1230" s="236">
        <f>'prospetto 5.3a'!$Y$16</f>
        <v>0</v>
      </c>
    </row>
    <row r="1231" spans="1:6" x14ac:dyDescent="0.2">
      <c r="A1231" s="195" t="s">
        <v>1322</v>
      </c>
      <c r="B1231" t="s">
        <v>1323</v>
      </c>
      <c r="C1231" t="s">
        <v>1656</v>
      </c>
      <c r="D1231" t="b">
        <v>0</v>
      </c>
      <c r="E1231" s="195" t="s">
        <v>877</v>
      </c>
      <c r="F1231" s="236">
        <f>'prospetto 5.3a'!$Y$17</f>
        <v>0</v>
      </c>
    </row>
    <row r="1232" spans="1:6" x14ac:dyDescent="0.2">
      <c r="A1232" s="195" t="s">
        <v>1324</v>
      </c>
      <c r="B1232" t="s">
        <v>1325</v>
      </c>
      <c r="C1232" t="s">
        <v>1656</v>
      </c>
      <c r="D1232" t="b">
        <v>0</v>
      </c>
      <c r="E1232" s="195" t="s">
        <v>878</v>
      </c>
      <c r="F1232" s="236">
        <f>'prospetto 5.3a'!$Y$18</f>
        <v>0</v>
      </c>
    </row>
    <row r="1233" spans="1:6" x14ac:dyDescent="0.2">
      <c r="A1233" s="195" t="s">
        <v>1326</v>
      </c>
      <c r="B1233" t="s">
        <v>1327</v>
      </c>
      <c r="C1233" t="s">
        <v>1656</v>
      </c>
      <c r="D1233" t="b">
        <v>0</v>
      </c>
      <c r="E1233" s="195" t="s">
        <v>879</v>
      </c>
      <c r="F1233" s="236">
        <f>'prospetto 5.3a'!$Y$19</f>
        <v>0</v>
      </c>
    </row>
    <row r="1234" spans="1:6" x14ac:dyDescent="0.2">
      <c r="A1234" s="195" t="s">
        <v>1328</v>
      </c>
      <c r="B1234" t="s">
        <v>1329</v>
      </c>
      <c r="C1234" t="s">
        <v>1656</v>
      </c>
      <c r="D1234" t="b">
        <v>0</v>
      </c>
      <c r="E1234" s="195" t="s">
        <v>880</v>
      </c>
      <c r="F1234" s="236">
        <f>'prospetto 5.3a'!$Y$20</f>
        <v>0</v>
      </c>
    </row>
    <row r="1235" spans="1:6" x14ac:dyDescent="0.2">
      <c r="A1235" s="195" t="s">
        <v>1330</v>
      </c>
      <c r="B1235" t="s">
        <v>1331</v>
      </c>
      <c r="C1235" t="s">
        <v>1656</v>
      </c>
      <c r="D1235" t="b">
        <v>0</v>
      </c>
      <c r="E1235" s="195" t="s">
        <v>881</v>
      </c>
      <c r="F1235" s="236">
        <f>'prospetto 5.3a'!$Y$21</f>
        <v>0</v>
      </c>
    </row>
    <row r="1236" spans="1:6" x14ac:dyDescent="0.2">
      <c r="A1236" s="195" t="s">
        <v>1332</v>
      </c>
      <c r="B1236" t="s">
        <v>1333</v>
      </c>
      <c r="C1236" t="s">
        <v>1656</v>
      </c>
      <c r="D1236" t="b">
        <v>1</v>
      </c>
      <c r="E1236" s="195" t="s">
        <v>882</v>
      </c>
      <c r="F1236" s="236">
        <f>'prospetto 5.3a'!$Y$22</f>
        <v>0</v>
      </c>
    </row>
    <row r="1237" spans="1:6" x14ac:dyDescent="0.2">
      <c r="A1237" s="195" t="s">
        <v>1334</v>
      </c>
      <c r="B1237" t="s">
        <v>1335</v>
      </c>
      <c r="C1237" t="s">
        <v>1656</v>
      </c>
      <c r="D1237" t="b">
        <v>0</v>
      </c>
      <c r="E1237" s="195" t="s">
        <v>883</v>
      </c>
      <c r="F1237" s="236">
        <f>'prospetto 5.3a'!$Y$23</f>
        <v>0</v>
      </c>
    </row>
    <row r="1238" spans="1:6" x14ac:dyDescent="0.2">
      <c r="A1238" s="195" t="s">
        <v>1336</v>
      </c>
      <c r="B1238" t="s">
        <v>1337</v>
      </c>
      <c r="C1238" t="s">
        <v>1656</v>
      </c>
      <c r="D1238" t="b">
        <v>1</v>
      </c>
      <c r="E1238" s="195" t="s">
        <v>884</v>
      </c>
      <c r="F1238" s="236">
        <f>'prospetto 5.3a'!$Y$24</f>
        <v>0</v>
      </c>
    </row>
    <row r="1239" spans="1:6" x14ac:dyDescent="0.2">
      <c r="A1239" s="195" t="s">
        <v>1559</v>
      </c>
      <c r="B1239" t="s">
        <v>1655</v>
      </c>
      <c r="C1239" t="s">
        <v>2906</v>
      </c>
      <c r="D1239" t="b">
        <v>0</v>
      </c>
      <c r="E1239" s="195" t="s">
        <v>885</v>
      </c>
      <c r="F1239" s="236">
        <f>'prospetto 5.3b'!$C$10</f>
        <v>0</v>
      </c>
    </row>
    <row r="1240" spans="1:6" x14ac:dyDescent="0.2">
      <c r="A1240" s="195" t="s">
        <v>1560</v>
      </c>
      <c r="B1240" t="s">
        <v>1658</v>
      </c>
      <c r="C1240" t="s">
        <v>2906</v>
      </c>
      <c r="D1240" t="b">
        <v>0</v>
      </c>
      <c r="E1240" s="195" t="s">
        <v>886</v>
      </c>
      <c r="F1240" s="236">
        <f>'prospetto 5.3b'!$C$11</f>
        <v>0</v>
      </c>
    </row>
    <row r="1241" spans="1:6" x14ac:dyDescent="0.2">
      <c r="A1241" s="195" t="s">
        <v>1561</v>
      </c>
      <c r="B1241" t="s">
        <v>1660</v>
      </c>
      <c r="C1241" t="s">
        <v>2906</v>
      </c>
      <c r="D1241" t="b">
        <v>0</v>
      </c>
      <c r="E1241" s="195" t="s">
        <v>887</v>
      </c>
      <c r="F1241" s="236">
        <f>'prospetto 5.3b'!$C$12</f>
        <v>0</v>
      </c>
    </row>
    <row r="1242" spans="1:6" x14ac:dyDescent="0.2">
      <c r="A1242" s="195" t="s">
        <v>1562</v>
      </c>
      <c r="B1242" t="s">
        <v>1662</v>
      </c>
      <c r="C1242" t="s">
        <v>2906</v>
      </c>
      <c r="D1242" t="b">
        <v>0</v>
      </c>
      <c r="E1242" s="195" t="s">
        <v>888</v>
      </c>
      <c r="F1242" s="236">
        <f>'prospetto 5.3b'!$C$13</f>
        <v>0</v>
      </c>
    </row>
    <row r="1243" spans="1:6" x14ac:dyDescent="0.2">
      <c r="A1243" s="195" t="s">
        <v>1563</v>
      </c>
      <c r="B1243" t="s">
        <v>1664</v>
      </c>
      <c r="C1243" t="s">
        <v>2906</v>
      </c>
      <c r="D1243" t="b">
        <v>0</v>
      </c>
      <c r="E1243" s="195" t="s">
        <v>889</v>
      </c>
      <c r="F1243" s="236">
        <f>'prospetto 5.3b'!$C$14</f>
        <v>0</v>
      </c>
    </row>
    <row r="1244" spans="1:6" x14ac:dyDescent="0.2">
      <c r="A1244" s="195" t="s">
        <v>1564</v>
      </c>
      <c r="B1244" t="s">
        <v>1666</v>
      </c>
      <c r="C1244" t="s">
        <v>2906</v>
      </c>
      <c r="D1244" t="b">
        <v>0</v>
      </c>
      <c r="E1244" s="195" t="s">
        <v>890</v>
      </c>
      <c r="F1244" s="236">
        <f>'prospetto 5.3b'!$C$15</f>
        <v>0</v>
      </c>
    </row>
    <row r="1245" spans="1:6" x14ac:dyDescent="0.2">
      <c r="A1245" s="195" t="s">
        <v>1565</v>
      </c>
      <c r="B1245" t="s">
        <v>1668</v>
      </c>
      <c r="C1245" t="s">
        <v>2906</v>
      </c>
      <c r="D1245" t="b">
        <v>0</v>
      </c>
      <c r="E1245" s="195" t="s">
        <v>891</v>
      </c>
      <c r="F1245" s="236">
        <f>'prospetto 5.3b'!$C$16</f>
        <v>0</v>
      </c>
    </row>
    <row r="1246" spans="1:6" x14ac:dyDescent="0.2">
      <c r="A1246" s="195" t="s">
        <v>1566</v>
      </c>
      <c r="B1246" t="s">
        <v>2980</v>
      </c>
      <c r="C1246" t="s">
        <v>2906</v>
      </c>
      <c r="D1246" t="b">
        <v>0</v>
      </c>
      <c r="E1246" s="195" t="s">
        <v>892</v>
      </c>
      <c r="F1246" s="236">
        <f>'prospetto 5.3b'!$C$17</f>
        <v>0</v>
      </c>
    </row>
    <row r="1247" spans="1:6" x14ac:dyDescent="0.2">
      <c r="A1247" s="195" t="s">
        <v>1567</v>
      </c>
      <c r="B1247" t="s">
        <v>2982</v>
      </c>
      <c r="C1247" t="s">
        <v>2906</v>
      </c>
      <c r="D1247" t="b">
        <v>0</v>
      </c>
      <c r="E1247" s="195" t="s">
        <v>893</v>
      </c>
      <c r="F1247" s="236">
        <f>'prospetto 5.3b'!$C$18</f>
        <v>0</v>
      </c>
    </row>
    <row r="1248" spans="1:6" x14ac:dyDescent="0.2">
      <c r="A1248" s="195" t="s">
        <v>1568</v>
      </c>
      <c r="B1248" t="s">
        <v>2984</v>
      </c>
      <c r="C1248" t="s">
        <v>2906</v>
      </c>
      <c r="D1248" t="b">
        <v>0</v>
      </c>
      <c r="E1248" s="195" t="s">
        <v>894</v>
      </c>
      <c r="F1248" s="236">
        <f>'prospetto 5.3b'!$C$19</f>
        <v>0</v>
      </c>
    </row>
    <row r="1249" spans="1:6" x14ac:dyDescent="0.2">
      <c r="A1249" s="195" t="s">
        <v>1569</v>
      </c>
      <c r="B1249" t="s">
        <v>2986</v>
      </c>
      <c r="C1249" t="s">
        <v>2906</v>
      </c>
      <c r="D1249" t="b">
        <v>0</v>
      </c>
      <c r="E1249" s="195" t="s">
        <v>895</v>
      </c>
      <c r="F1249" s="236">
        <f>'prospetto 5.3b'!$C$20</f>
        <v>0</v>
      </c>
    </row>
    <row r="1250" spans="1:6" x14ac:dyDescent="0.2">
      <c r="A1250" s="195" t="s">
        <v>1570</v>
      </c>
      <c r="B1250" t="s">
        <v>2988</v>
      </c>
      <c r="C1250" t="s">
        <v>2906</v>
      </c>
      <c r="D1250" t="b">
        <v>0</v>
      </c>
      <c r="E1250" s="195" t="s">
        <v>896</v>
      </c>
      <c r="F1250" s="236">
        <f>'prospetto 5.3b'!$C$21</f>
        <v>0</v>
      </c>
    </row>
    <row r="1251" spans="1:6" x14ac:dyDescent="0.2">
      <c r="A1251" s="195" t="s">
        <v>1571</v>
      </c>
      <c r="B1251" t="s">
        <v>2990</v>
      </c>
      <c r="C1251" t="s">
        <v>2906</v>
      </c>
      <c r="D1251" t="b">
        <v>1</v>
      </c>
      <c r="E1251" s="195" t="s">
        <v>897</v>
      </c>
      <c r="F1251" s="236">
        <f>'prospetto 5.3b'!$C$22</f>
        <v>0</v>
      </c>
    </row>
    <row r="1252" spans="1:6" x14ac:dyDescent="0.2">
      <c r="A1252" s="195" t="s">
        <v>1572</v>
      </c>
      <c r="B1252" t="s">
        <v>2992</v>
      </c>
      <c r="C1252" t="s">
        <v>2906</v>
      </c>
      <c r="D1252" t="b">
        <v>0</v>
      </c>
      <c r="E1252" s="195" t="s">
        <v>898</v>
      </c>
      <c r="F1252" s="236">
        <f>'prospetto 5.3b'!$C$23</f>
        <v>0</v>
      </c>
    </row>
    <row r="1253" spans="1:6" x14ac:dyDescent="0.2">
      <c r="A1253" s="195" t="s">
        <v>1573</v>
      </c>
      <c r="B1253" t="s">
        <v>2994</v>
      </c>
      <c r="C1253" t="s">
        <v>2906</v>
      </c>
      <c r="D1253" t="b">
        <v>1</v>
      </c>
      <c r="E1253" s="195" t="s">
        <v>899</v>
      </c>
      <c r="F1253" s="236">
        <f>'prospetto 5.3b'!$C$24</f>
        <v>0</v>
      </c>
    </row>
    <row r="1254" spans="1:6" x14ac:dyDescent="0.2">
      <c r="A1254" s="195" t="s">
        <v>1574</v>
      </c>
      <c r="B1254" t="s">
        <v>2996</v>
      </c>
      <c r="C1254" t="s">
        <v>2906</v>
      </c>
      <c r="D1254" t="b">
        <v>0</v>
      </c>
      <c r="E1254" s="195" t="s">
        <v>900</v>
      </c>
      <c r="F1254" s="236">
        <f>'prospetto 5.3b'!$E$10</f>
        <v>0</v>
      </c>
    </row>
    <row r="1255" spans="1:6" x14ac:dyDescent="0.2">
      <c r="A1255" s="195" t="s">
        <v>1575</v>
      </c>
      <c r="B1255" t="s">
        <v>2998</v>
      </c>
      <c r="C1255" t="s">
        <v>2906</v>
      </c>
      <c r="D1255" t="b">
        <v>0</v>
      </c>
      <c r="E1255" s="195" t="s">
        <v>901</v>
      </c>
      <c r="F1255" s="236">
        <f>'prospetto 5.3b'!$E$11</f>
        <v>0</v>
      </c>
    </row>
    <row r="1256" spans="1:6" x14ac:dyDescent="0.2">
      <c r="A1256" s="195" t="s">
        <v>1576</v>
      </c>
      <c r="B1256" t="s">
        <v>1873</v>
      </c>
      <c r="C1256" t="s">
        <v>2906</v>
      </c>
      <c r="D1256" t="b">
        <v>0</v>
      </c>
      <c r="E1256" s="195" t="s">
        <v>902</v>
      </c>
      <c r="F1256" s="236">
        <f>'prospetto 5.3b'!$E$12</f>
        <v>0</v>
      </c>
    </row>
    <row r="1257" spans="1:6" x14ac:dyDescent="0.2">
      <c r="A1257" s="195" t="s">
        <v>1577</v>
      </c>
      <c r="B1257" t="s">
        <v>1875</v>
      </c>
      <c r="C1257" t="s">
        <v>2906</v>
      </c>
      <c r="D1257" t="b">
        <v>0</v>
      </c>
      <c r="E1257" s="195" t="s">
        <v>903</v>
      </c>
      <c r="F1257" s="236">
        <f>'prospetto 5.3b'!$E$13</f>
        <v>0</v>
      </c>
    </row>
    <row r="1258" spans="1:6" x14ac:dyDescent="0.2">
      <c r="A1258" s="195" t="s">
        <v>1578</v>
      </c>
      <c r="B1258" t="s">
        <v>1877</v>
      </c>
      <c r="C1258" t="s">
        <v>2906</v>
      </c>
      <c r="D1258" t="b">
        <v>0</v>
      </c>
      <c r="E1258" s="195" t="s">
        <v>904</v>
      </c>
      <c r="F1258" s="236">
        <f>'prospetto 5.3b'!$E$14</f>
        <v>0</v>
      </c>
    </row>
    <row r="1259" spans="1:6" x14ac:dyDescent="0.2">
      <c r="A1259" s="195" t="s">
        <v>1579</v>
      </c>
      <c r="B1259" t="s">
        <v>1879</v>
      </c>
      <c r="C1259" t="s">
        <v>2906</v>
      </c>
      <c r="D1259" t="b">
        <v>0</v>
      </c>
      <c r="E1259" s="195" t="s">
        <v>905</v>
      </c>
      <c r="F1259" s="236">
        <f>'prospetto 5.3b'!$E$15</f>
        <v>0</v>
      </c>
    </row>
    <row r="1260" spans="1:6" x14ac:dyDescent="0.2">
      <c r="A1260" s="195" t="s">
        <v>1580</v>
      </c>
      <c r="B1260" t="s">
        <v>1881</v>
      </c>
      <c r="C1260" t="s">
        <v>2906</v>
      </c>
      <c r="D1260" t="b">
        <v>0</v>
      </c>
      <c r="E1260" s="195" t="s">
        <v>906</v>
      </c>
      <c r="F1260" s="236">
        <f>'prospetto 5.3b'!$E$16</f>
        <v>0</v>
      </c>
    </row>
    <row r="1261" spans="1:6" x14ac:dyDescent="0.2">
      <c r="A1261" s="195" t="s">
        <v>1581</v>
      </c>
      <c r="B1261" t="s">
        <v>1883</v>
      </c>
      <c r="C1261" t="s">
        <v>2906</v>
      </c>
      <c r="D1261" t="b">
        <v>0</v>
      </c>
      <c r="E1261" s="195" t="s">
        <v>907</v>
      </c>
      <c r="F1261" s="236">
        <f>'prospetto 5.3b'!$E$17</f>
        <v>0</v>
      </c>
    </row>
    <row r="1262" spans="1:6" x14ac:dyDescent="0.2">
      <c r="A1262" s="195" t="s">
        <v>1582</v>
      </c>
      <c r="B1262" t="s">
        <v>1885</v>
      </c>
      <c r="C1262" t="s">
        <v>2906</v>
      </c>
      <c r="D1262" t="b">
        <v>0</v>
      </c>
      <c r="E1262" s="195" t="s">
        <v>908</v>
      </c>
      <c r="F1262" s="236">
        <f>'prospetto 5.3b'!$E$18</f>
        <v>0</v>
      </c>
    </row>
    <row r="1263" spans="1:6" x14ac:dyDescent="0.2">
      <c r="A1263" s="195" t="s">
        <v>1583</v>
      </c>
      <c r="B1263" t="s">
        <v>1887</v>
      </c>
      <c r="C1263" t="s">
        <v>2906</v>
      </c>
      <c r="D1263" t="b">
        <v>0</v>
      </c>
      <c r="E1263" s="195" t="s">
        <v>909</v>
      </c>
      <c r="F1263" s="236">
        <f>'prospetto 5.3b'!$E$19</f>
        <v>0</v>
      </c>
    </row>
    <row r="1264" spans="1:6" x14ac:dyDescent="0.2">
      <c r="A1264" s="195" t="s">
        <v>1584</v>
      </c>
      <c r="B1264" t="s">
        <v>1889</v>
      </c>
      <c r="C1264" t="s">
        <v>2906</v>
      </c>
      <c r="D1264" t="b">
        <v>0</v>
      </c>
      <c r="E1264" s="195" t="s">
        <v>910</v>
      </c>
      <c r="F1264" s="236">
        <f>'prospetto 5.3b'!$E$20</f>
        <v>0</v>
      </c>
    </row>
    <row r="1265" spans="1:6" x14ac:dyDescent="0.2">
      <c r="A1265" s="195" t="s">
        <v>1585</v>
      </c>
      <c r="B1265" t="s">
        <v>1891</v>
      </c>
      <c r="C1265" t="s">
        <v>2906</v>
      </c>
      <c r="D1265" t="b">
        <v>0</v>
      </c>
      <c r="E1265" s="195" t="s">
        <v>911</v>
      </c>
      <c r="F1265" s="236">
        <f>'prospetto 5.3b'!$E$21</f>
        <v>0</v>
      </c>
    </row>
    <row r="1266" spans="1:6" x14ac:dyDescent="0.2">
      <c r="A1266" s="195" t="s">
        <v>1586</v>
      </c>
      <c r="B1266" t="s">
        <v>3977</v>
      </c>
      <c r="C1266" t="s">
        <v>2906</v>
      </c>
      <c r="D1266" t="b">
        <v>1</v>
      </c>
      <c r="E1266" s="195" t="s">
        <v>912</v>
      </c>
      <c r="F1266" s="236">
        <f>'prospetto 5.3b'!$E$22</f>
        <v>0</v>
      </c>
    </row>
    <row r="1267" spans="1:6" x14ac:dyDescent="0.2">
      <c r="A1267" s="195" t="s">
        <v>1587</v>
      </c>
      <c r="B1267" t="s">
        <v>3979</v>
      </c>
      <c r="C1267" t="s">
        <v>2906</v>
      </c>
      <c r="D1267" t="b">
        <v>0</v>
      </c>
      <c r="E1267" s="195" t="s">
        <v>913</v>
      </c>
      <c r="F1267" s="236">
        <f>'prospetto 5.3b'!$E$23</f>
        <v>0</v>
      </c>
    </row>
    <row r="1268" spans="1:6" x14ac:dyDescent="0.2">
      <c r="A1268" s="195" t="s">
        <v>1588</v>
      </c>
      <c r="B1268" t="s">
        <v>3981</v>
      </c>
      <c r="C1268" t="s">
        <v>2906</v>
      </c>
      <c r="D1268" t="b">
        <v>1</v>
      </c>
      <c r="E1268" s="195" t="s">
        <v>914</v>
      </c>
      <c r="F1268" s="236">
        <f>'prospetto 5.3b'!$E$24</f>
        <v>0</v>
      </c>
    </row>
    <row r="1269" spans="1:6" x14ac:dyDescent="0.2">
      <c r="A1269" s="195" t="s">
        <v>1589</v>
      </c>
      <c r="B1269" t="s">
        <v>3983</v>
      </c>
      <c r="C1269" t="s">
        <v>2906</v>
      </c>
      <c r="D1269" t="b">
        <v>0</v>
      </c>
      <c r="E1269" s="195" t="s">
        <v>915</v>
      </c>
      <c r="F1269" s="236">
        <f>'prospetto 5.3b'!$G$10</f>
        <v>0</v>
      </c>
    </row>
    <row r="1270" spans="1:6" x14ac:dyDescent="0.2">
      <c r="A1270" s="195" t="s">
        <v>1590</v>
      </c>
      <c r="B1270" t="s">
        <v>2920</v>
      </c>
      <c r="C1270" t="s">
        <v>2906</v>
      </c>
      <c r="D1270" t="b">
        <v>0</v>
      </c>
      <c r="E1270" s="195" t="s">
        <v>916</v>
      </c>
      <c r="F1270" s="236">
        <f>'prospetto 5.3b'!$G$11</f>
        <v>0</v>
      </c>
    </row>
    <row r="1271" spans="1:6" x14ac:dyDescent="0.2">
      <c r="A1271" s="195" t="s">
        <v>1591</v>
      </c>
      <c r="B1271" t="s">
        <v>2922</v>
      </c>
      <c r="C1271" t="s">
        <v>2906</v>
      </c>
      <c r="D1271" t="b">
        <v>0</v>
      </c>
      <c r="E1271" s="195" t="s">
        <v>917</v>
      </c>
      <c r="F1271" s="236">
        <f>'prospetto 5.3b'!$G$12</f>
        <v>0</v>
      </c>
    </row>
    <row r="1272" spans="1:6" x14ac:dyDescent="0.2">
      <c r="A1272" s="195" t="s">
        <v>1592</v>
      </c>
      <c r="B1272" t="s">
        <v>2924</v>
      </c>
      <c r="C1272" t="s">
        <v>2906</v>
      </c>
      <c r="D1272" t="b">
        <v>0</v>
      </c>
      <c r="E1272" s="195" t="s">
        <v>918</v>
      </c>
      <c r="F1272" s="236">
        <f>'prospetto 5.3b'!$G$13</f>
        <v>0</v>
      </c>
    </row>
    <row r="1273" spans="1:6" x14ac:dyDescent="0.2">
      <c r="A1273" s="195" t="s">
        <v>1593</v>
      </c>
      <c r="B1273" t="s">
        <v>2926</v>
      </c>
      <c r="C1273" t="s">
        <v>2906</v>
      </c>
      <c r="D1273" t="b">
        <v>0</v>
      </c>
      <c r="E1273" s="195" t="s">
        <v>919</v>
      </c>
      <c r="F1273" s="236">
        <f>'prospetto 5.3b'!$G$14</f>
        <v>0</v>
      </c>
    </row>
    <row r="1274" spans="1:6" x14ac:dyDescent="0.2">
      <c r="A1274" s="195" t="s">
        <v>1594</v>
      </c>
      <c r="B1274" t="s">
        <v>2928</v>
      </c>
      <c r="C1274" t="s">
        <v>2906</v>
      </c>
      <c r="D1274" t="b">
        <v>0</v>
      </c>
      <c r="E1274" s="195" t="s">
        <v>920</v>
      </c>
      <c r="F1274" s="236">
        <f>'prospetto 5.3b'!$G$15</f>
        <v>0</v>
      </c>
    </row>
    <row r="1275" spans="1:6" x14ac:dyDescent="0.2">
      <c r="A1275" s="195" t="s">
        <v>1595</v>
      </c>
      <c r="B1275" t="s">
        <v>2930</v>
      </c>
      <c r="C1275" t="s">
        <v>2906</v>
      </c>
      <c r="D1275" t="b">
        <v>0</v>
      </c>
      <c r="E1275" s="195" t="s">
        <v>921</v>
      </c>
      <c r="F1275" s="236">
        <f>'prospetto 5.3b'!$G$16</f>
        <v>0</v>
      </c>
    </row>
    <row r="1276" spans="1:6" x14ac:dyDescent="0.2">
      <c r="A1276" s="195" t="s">
        <v>1596</v>
      </c>
      <c r="B1276" t="s">
        <v>2932</v>
      </c>
      <c r="C1276" t="s">
        <v>2906</v>
      </c>
      <c r="D1276" t="b">
        <v>0</v>
      </c>
      <c r="E1276" s="195" t="s">
        <v>922</v>
      </c>
      <c r="F1276" s="236">
        <f>'prospetto 5.3b'!$G$17</f>
        <v>0</v>
      </c>
    </row>
    <row r="1277" spans="1:6" x14ac:dyDescent="0.2">
      <c r="A1277" s="195" t="s">
        <v>1597</v>
      </c>
      <c r="B1277" t="s">
        <v>2934</v>
      </c>
      <c r="C1277" t="s">
        <v>2906</v>
      </c>
      <c r="D1277" t="b">
        <v>0</v>
      </c>
      <c r="E1277" s="195" t="s">
        <v>923</v>
      </c>
      <c r="F1277" s="236">
        <f>'prospetto 5.3b'!$G$18</f>
        <v>0</v>
      </c>
    </row>
    <row r="1278" spans="1:6" x14ac:dyDescent="0.2">
      <c r="A1278" s="195" t="s">
        <v>1598</v>
      </c>
      <c r="B1278" t="s">
        <v>2936</v>
      </c>
      <c r="C1278" t="s">
        <v>2906</v>
      </c>
      <c r="D1278" t="b">
        <v>0</v>
      </c>
      <c r="E1278" s="195" t="s">
        <v>924</v>
      </c>
      <c r="F1278" s="236">
        <f>'prospetto 5.3b'!$G$19</f>
        <v>0</v>
      </c>
    </row>
    <row r="1279" spans="1:6" x14ac:dyDescent="0.2">
      <c r="A1279" s="195" t="s">
        <v>1599</v>
      </c>
      <c r="B1279" t="s">
        <v>2938</v>
      </c>
      <c r="C1279" t="s">
        <v>2906</v>
      </c>
      <c r="D1279" t="b">
        <v>0</v>
      </c>
      <c r="E1279" s="195" t="s">
        <v>925</v>
      </c>
      <c r="F1279" s="236">
        <f>'prospetto 5.3b'!$G$20</f>
        <v>0</v>
      </c>
    </row>
    <row r="1280" spans="1:6" x14ac:dyDescent="0.2">
      <c r="A1280" s="195" t="s">
        <v>3917</v>
      </c>
      <c r="B1280" t="s">
        <v>2940</v>
      </c>
      <c r="C1280" t="s">
        <v>2906</v>
      </c>
      <c r="D1280" t="b">
        <v>0</v>
      </c>
      <c r="E1280" s="195" t="s">
        <v>926</v>
      </c>
      <c r="F1280" s="236">
        <f>'prospetto 5.3b'!$G$21</f>
        <v>0</v>
      </c>
    </row>
    <row r="1281" spans="1:6" x14ac:dyDescent="0.2">
      <c r="A1281" s="195" t="s">
        <v>3918</v>
      </c>
      <c r="B1281" t="s">
        <v>2942</v>
      </c>
      <c r="C1281" t="s">
        <v>2906</v>
      </c>
      <c r="D1281" t="b">
        <v>1</v>
      </c>
      <c r="E1281" s="195" t="s">
        <v>927</v>
      </c>
      <c r="F1281" s="236">
        <f>'prospetto 5.3b'!$G$22</f>
        <v>0</v>
      </c>
    </row>
    <row r="1282" spans="1:6" x14ac:dyDescent="0.2">
      <c r="A1282" s="195" t="s">
        <v>3919</v>
      </c>
      <c r="B1282" t="s">
        <v>2944</v>
      </c>
      <c r="C1282" t="s">
        <v>2906</v>
      </c>
      <c r="D1282" t="b">
        <v>0</v>
      </c>
      <c r="E1282" s="195" t="s">
        <v>928</v>
      </c>
      <c r="F1282" s="236">
        <f>'prospetto 5.3b'!$G$23</f>
        <v>0</v>
      </c>
    </row>
    <row r="1283" spans="1:6" x14ac:dyDescent="0.2">
      <c r="A1283" s="195" t="s">
        <v>3920</v>
      </c>
      <c r="B1283" t="s">
        <v>2946</v>
      </c>
      <c r="C1283" t="s">
        <v>2906</v>
      </c>
      <c r="D1283" t="b">
        <v>1</v>
      </c>
      <c r="E1283" s="195" t="s">
        <v>929</v>
      </c>
      <c r="F1283" s="236">
        <f>'prospetto 5.3b'!$G$24</f>
        <v>0</v>
      </c>
    </row>
    <row r="1284" spans="1:6" x14ac:dyDescent="0.2">
      <c r="A1284" s="195" t="s">
        <v>3921</v>
      </c>
      <c r="B1284" t="s">
        <v>2948</v>
      </c>
      <c r="C1284" t="s">
        <v>2906</v>
      </c>
      <c r="D1284" t="b">
        <v>0</v>
      </c>
      <c r="E1284" s="195" t="s">
        <v>930</v>
      </c>
      <c r="F1284" s="236">
        <f>'prospetto 5.3b'!$I$10</f>
        <v>0</v>
      </c>
    </row>
    <row r="1285" spans="1:6" x14ac:dyDescent="0.2">
      <c r="A1285" s="195" t="s">
        <v>3922</v>
      </c>
      <c r="B1285" t="s">
        <v>2950</v>
      </c>
      <c r="C1285" t="s">
        <v>2906</v>
      </c>
      <c r="D1285" t="b">
        <v>0</v>
      </c>
      <c r="E1285" s="195" t="s">
        <v>931</v>
      </c>
      <c r="F1285" s="236">
        <f>'prospetto 5.3b'!$I$11</f>
        <v>0</v>
      </c>
    </row>
    <row r="1286" spans="1:6" x14ac:dyDescent="0.2">
      <c r="A1286" s="195" t="s">
        <v>3923</v>
      </c>
      <c r="B1286" t="s">
        <v>2952</v>
      </c>
      <c r="C1286" t="s">
        <v>2906</v>
      </c>
      <c r="D1286" t="b">
        <v>0</v>
      </c>
      <c r="E1286" s="195" t="s">
        <v>932</v>
      </c>
      <c r="F1286" s="236">
        <f>'prospetto 5.3b'!$I$12</f>
        <v>0</v>
      </c>
    </row>
    <row r="1287" spans="1:6" x14ac:dyDescent="0.2">
      <c r="A1287" s="195" t="s">
        <v>3924</v>
      </c>
      <c r="B1287" t="s">
        <v>2954</v>
      </c>
      <c r="C1287" t="s">
        <v>2906</v>
      </c>
      <c r="D1287" t="b">
        <v>0</v>
      </c>
      <c r="E1287" s="195" t="s">
        <v>933</v>
      </c>
      <c r="F1287" s="236">
        <f>'prospetto 5.3b'!$I$13</f>
        <v>0</v>
      </c>
    </row>
    <row r="1288" spans="1:6" x14ac:dyDescent="0.2">
      <c r="A1288" s="195" t="s">
        <v>3925</v>
      </c>
      <c r="B1288" t="s">
        <v>2956</v>
      </c>
      <c r="C1288" t="s">
        <v>2906</v>
      </c>
      <c r="D1288" t="b">
        <v>0</v>
      </c>
      <c r="E1288" s="195" t="s">
        <v>934</v>
      </c>
      <c r="F1288" s="236">
        <f>'prospetto 5.3b'!$I$14</f>
        <v>0</v>
      </c>
    </row>
    <row r="1289" spans="1:6" x14ac:dyDescent="0.2">
      <c r="A1289" s="195" t="s">
        <v>3926</v>
      </c>
      <c r="B1289" t="s">
        <v>2958</v>
      </c>
      <c r="C1289" t="s">
        <v>2906</v>
      </c>
      <c r="D1289" t="b">
        <v>0</v>
      </c>
      <c r="E1289" s="195" t="s">
        <v>935</v>
      </c>
      <c r="F1289" s="236">
        <f>'prospetto 5.3b'!$I$15</f>
        <v>0</v>
      </c>
    </row>
    <row r="1290" spans="1:6" x14ac:dyDescent="0.2">
      <c r="A1290" s="195" t="s">
        <v>3927</v>
      </c>
      <c r="B1290" t="s">
        <v>2960</v>
      </c>
      <c r="C1290" t="s">
        <v>2906</v>
      </c>
      <c r="D1290" t="b">
        <v>0</v>
      </c>
      <c r="E1290" s="195" t="s">
        <v>936</v>
      </c>
      <c r="F1290" s="236">
        <f>'prospetto 5.3b'!$I$16</f>
        <v>0</v>
      </c>
    </row>
    <row r="1291" spans="1:6" x14ac:dyDescent="0.2">
      <c r="A1291" s="195" t="s">
        <v>3928</v>
      </c>
      <c r="B1291" t="s">
        <v>3074</v>
      </c>
      <c r="C1291" t="s">
        <v>2906</v>
      </c>
      <c r="D1291" t="b">
        <v>0</v>
      </c>
      <c r="E1291" s="195" t="s">
        <v>937</v>
      </c>
      <c r="F1291" s="236">
        <f>'prospetto 5.3b'!$I$17</f>
        <v>0</v>
      </c>
    </row>
    <row r="1292" spans="1:6" x14ac:dyDescent="0.2">
      <c r="A1292" s="195" t="s">
        <v>3929</v>
      </c>
      <c r="B1292" t="s">
        <v>3076</v>
      </c>
      <c r="C1292" t="s">
        <v>2906</v>
      </c>
      <c r="D1292" t="b">
        <v>0</v>
      </c>
      <c r="E1292" s="195" t="s">
        <v>938</v>
      </c>
      <c r="F1292" s="236">
        <f>'prospetto 5.3b'!$I$18</f>
        <v>0</v>
      </c>
    </row>
    <row r="1293" spans="1:6" x14ac:dyDescent="0.2">
      <c r="A1293" s="195" t="s">
        <v>3930</v>
      </c>
      <c r="B1293" t="s">
        <v>3078</v>
      </c>
      <c r="C1293" t="s">
        <v>2906</v>
      </c>
      <c r="D1293" t="b">
        <v>0</v>
      </c>
      <c r="E1293" s="195" t="s">
        <v>939</v>
      </c>
      <c r="F1293" s="236">
        <f>'prospetto 5.3b'!$I$19</f>
        <v>0</v>
      </c>
    </row>
    <row r="1294" spans="1:6" x14ac:dyDescent="0.2">
      <c r="A1294" s="195" t="s">
        <v>3931</v>
      </c>
      <c r="B1294" t="s">
        <v>1738</v>
      </c>
      <c r="C1294" t="s">
        <v>2906</v>
      </c>
      <c r="D1294" t="b">
        <v>0</v>
      </c>
      <c r="E1294" s="195" t="s">
        <v>940</v>
      </c>
      <c r="F1294" s="236">
        <f>'prospetto 5.3b'!$I$20</f>
        <v>0</v>
      </c>
    </row>
    <row r="1295" spans="1:6" x14ac:dyDescent="0.2">
      <c r="A1295" s="195" t="s">
        <v>3932</v>
      </c>
      <c r="B1295" t="s">
        <v>1740</v>
      </c>
      <c r="C1295" t="s">
        <v>2906</v>
      </c>
      <c r="D1295" t="b">
        <v>0</v>
      </c>
      <c r="E1295" s="195" t="s">
        <v>941</v>
      </c>
      <c r="F1295" s="236">
        <f>'prospetto 5.3b'!$I$21</f>
        <v>0</v>
      </c>
    </row>
    <row r="1296" spans="1:6" x14ac:dyDescent="0.2">
      <c r="A1296" s="195" t="s">
        <v>3933</v>
      </c>
      <c r="B1296" t="s">
        <v>1742</v>
      </c>
      <c r="C1296" t="s">
        <v>2906</v>
      </c>
      <c r="D1296" t="b">
        <v>1</v>
      </c>
      <c r="E1296" s="195" t="s">
        <v>942</v>
      </c>
      <c r="F1296" s="236">
        <f>'prospetto 5.3b'!$I$22</f>
        <v>0</v>
      </c>
    </row>
    <row r="1297" spans="1:6" x14ac:dyDescent="0.2">
      <c r="A1297" s="195" t="s">
        <v>3934</v>
      </c>
      <c r="B1297" t="s">
        <v>1744</v>
      </c>
      <c r="C1297" t="s">
        <v>2906</v>
      </c>
      <c r="D1297" t="b">
        <v>0</v>
      </c>
      <c r="E1297" s="195" t="s">
        <v>943</v>
      </c>
      <c r="F1297" s="236">
        <f>'prospetto 5.3b'!$I$23</f>
        <v>0</v>
      </c>
    </row>
    <row r="1298" spans="1:6" x14ac:dyDescent="0.2">
      <c r="A1298" s="195" t="s">
        <v>3935</v>
      </c>
      <c r="B1298" t="s">
        <v>1746</v>
      </c>
      <c r="C1298" t="s">
        <v>2906</v>
      </c>
      <c r="D1298" t="b">
        <v>1</v>
      </c>
      <c r="E1298" s="195" t="s">
        <v>944</v>
      </c>
      <c r="F1298" s="236">
        <f>'prospetto 5.3b'!$I$24</f>
        <v>0</v>
      </c>
    </row>
    <row r="1299" spans="1:6" x14ac:dyDescent="0.2">
      <c r="A1299" s="195" t="s">
        <v>3936</v>
      </c>
      <c r="B1299" t="s">
        <v>1748</v>
      </c>
      <c r="C1299" t="s">
        <v>2906</v>
      </c>
      <c r="D1299" t="b">
        <v>0</v>
      </c>
      <c r="E1299" s="195" t="s">
        <v>945</v>
      </c>
      <c r="F1299" s="236">
        <f>'prospetto 5.3b'!$K$10</f>
        <v>0</v>
      </c>
    </row>
    <row r="1300" spans="1:6" x14ac:dyDescent="0.2">
      <c r="A1300" s="195" t="s">
        <v>3937</v>
      </c>
      <c r="B1300" t="s">
        <v>1750</v>
      </c>
      <c r="C1300" t="s">
        <v>2906</v>
      </c>
      <c r="D1300" t="b">
        <v>0</v>
      </c>
      <c r="E1300" s="195" t="s">
        <v>946</v>
      </c>
      <c r="F1300" s="236">
        <f>'prospetto 5.3b'!$K$11</f>
        <v>0</v>
      </c>
    </row>
    <row r="1301" spans="1:6" x14ac:dyDescent="0.2">
      <c r="A1301" s="195" t="s">
        <v>3938</v>
      </c>
      <c r="B1301" t="s">
        <v>1752</v>
      </c>
      <c r="C1301" t="s">
        <v>2906</v>
      </c>
      <c r="D1301" t="b">
        <v>0</v>
      </c>
      <c r="E1301" s="195" t="s">
        <v>947</v>
      </c>
      <c r="F1301" s="236">
        <f>'prospetto 5.3b'!$K$12</f>
        <v>0</v>
      </c>
    </row>
    <row r="1302" spans="1:6" x14ac:dyDescent="0.2">
      <c r="A1302" s="195" t="s">
        <v>3939</v>
      </c>
      <c r="B1302" t="s">
        <v>1754</v>
      </c>
      <c r="C1302" t="s">
        <v>2906</v>
      </c>
      <c r="D1302" t="b">
        <v>0</v>
      </c>
      <c r="E1302" s="195" t="s">
        <v>948</v>
      </c>
      <c r="F1302" s="236">
        <f>'prospetto 5.3b'!$K$13</f>
        <v>0</v>
      </c>
    </row>
    <row r="1303" spans="1:6" x14ac:dyDescent="0.2">
      <c r="A1303" s="195" t="s">
        <v>3940</v>
      </c>
      <c r="B1303" t="s">
        <v>1756</v>
      </c>
      <c r="C1303" t="s">
        <v>2906</v>
      </c>
      <c r="D1303" t="b">
        <v>0</v>
      </c>
      <c r="E1303" s="195" t="s">
        <v>949</v>
      </c>
      <c r="F1303" s="236">
        <f>'prospetto 5.3b'!$K$14</f>
        <v>0</v>
      </c>
    </row>
    <row r="1304" spans="1:6" x14ac:dyDescent="0.2">
      <c r="A1304" s="195" t="s">
        <v>3941</v>
      </c>
      <c r="B1304" t="s">
        <v>3986</v>
      </c>
      <c r="C1304" t="s">
        <v>2906</v>
      </c>
      <c r="D1304" t="b">
        <v>0</v>
      </c>
      <c r="E1304" s="195" t="s">
        <v>950</v>
      </c>
      <c r="F1304" s="236">
        <f>'prospetto 5.3b'!$K$15</f>
        <v>0</v>
      </c>
    </row>
    <row r="1305" spans="1:6" x14ac:dyDescent="0.2">
      <c r="A1305" s="195" t="s">
        <v>3942</v>
      </c>
      <c r="B1305" t="s">
        <v>3988</v>
      </c>
      <c r="C1305" t="s">
        <v>2906</v>
      </c>
      <c r="D1305" t="b">
        <v>0</v>
      </c>
      <c r="E1305" s="195" t="s">
        <v>951</v>
      </c>
      <c r="F1305" s="236">
        <f>'prospetto 5.3b'!$K$16</f>
        <v>0</v>
      </c>
    </row>
    <row r="1306" spans="1:6" x14ac:dyDescent="0.2">
      <c r="A1306" s="195" t="s">
        <v>3943</v>
      </c>
      <c r="B1306" t="s">
        <v>3990</v>
      </c>
      <c r="C1306" t="s">
        <v>2906</v>
      </c>
      <c r="D1306" t="b">
        <v>0</v>
      </c>
      <c r="E1306" s="195" t="s">
        <v>952</v>
      </c>
      <c r="F1306" s="236">
        <f>'prospetto 5.3b'!$K$17</f>
        <v>0</v>
      </c>
    </row>
    <row r="1307" spans="1:6" x14ac:dyDescent="0.2">
      <c r="A1307" s="195" t="s">
        <v>3944</v>
      </c>
      <c r="B1307" t="s">
        <v>3992</v>
      </c>
      <c r="C1307" t="s">
        <v>2906</v>
      </c>
      <c r="D1307" t="b">
        <v>0</v>
      </c>
      <c r="E1307" s="195" t="s">
        <v>953</v>
      </c>
      <c r="F1307" s="236">
        <f>'prospetto 5.3b'!$K$18</f>
        <v>0</v>
      </c>
    </row>
    <row r="1308" spans="1:6" x14ac:dyDescent="0.2">
      <c r="A1308" s="195" t="s">
        <v>3945</v>
      </c>
      <c r="B1308" t="s">
        <v>3994</v>
      </c>
      <c r="C1308" t="s">
        <v>2906</v>
      </c>
      <c r="D1308" t="b">
        <v>0</v>
      </c>
      <c r="E1308" s="195" t="s">
        <v>954</v>
      </c>
      <c r="F1308" s="236">
        <f>'prospetto 5.3b'!$K$19</f>
        <v>0</v>
      </c>
    </row>
    <row r="1309" spans="1:6" x14ac:dyDescent="0.2">
      <c r="A1309" s="195" t="s">
        <v>3946</v>
      </c>
      <c r="B1309" t="s">
        <v>3996</v>
      </c>
      <c r="C1309" t="s">
        <v>2906</v>
      </c>
      <c r="D1309" t="b">
        <v>0</v>
      </c>
      <c r="E1309" s="195" t="s">
        <v>955</v>
      </c>
      <c r="F1309" s="236">
        <f>'prospetto 5.3b'!$K$20</f>
        <v>0</v>
      </c>
    </row>
    <row r="1310" spans="1:6" x14ac:dyDescent="0.2">
      <c r="A1310" s="195" t="s">
        <v>3947</v>
      </c>
      <c r="B1310" t="s">
        <v>3998</v>
      </c>
      <c r="C1310" t="s">
        <v>2906</v>
      </c>
      <c r="D1310" t="b">
        <v>0</v>
      </c>
      <c r="E1310" s="195" t="s">
        <v>956</v>
      </c>
      <c r="F1310" s="236">
        <f>'prospetto 5.3b'!$K$21</f>
        <v>0</v>
      </c>
    </row>
    <row r="1311" spans="1:6" x14ac:dyDescent="0.2">
      <c r="A1311" s="195" t="s">
        <v>3948</v>
      </c>
      <c r="B1311" t="s">
        <v>4000</v>
      </c>
      <c r="C1311" t="s">
        <v>2906</v>
      </c>
      <c r="D1311" t="b">
        <v>1</v>
      </c>
      <c r="E1311" s="195" t="s">
        <v>957</v>
      </c>
      <c r="F1311" s="236">
        <f>'prospetto 5.3b'!$K$22</f>
        <v>0</v>
      </c>
    </row>
    <row r="1312" spans="1:6" x14ac:dyDescent="0.2">
      <c r="A1312" s="195" t="s">
        <v>3949</v>
      </c>
      <c r="B1312" t="s">
        <v>4002</v>
      </c>
      <c r="C1312" t="s">
        <v>2906</v>
      </c>
      <c r="D1312" t="b">
        <v>0</v>
      </c>
      <c r="E1312" s="195" t="s">
        <v>958</v>
      </c>
      <c r="F1312" s="236">
        <f>'prospetto 5.3b'!$K$23</f>
        <v>0</v>
      </c>
    </row>
    <row r="1313" spans="1:6" x14ac:dyDescent="0.2">
      <c r="A1313" s="195" t="s">
        <v>3950</v>
      </c>
      <c r="B1313" t="s">
        <v>4004</v>
      </c>
      <c r="C1313" t="s">
        <v>2906</v>
      </c>
      <c r="D1313" t="b">
        <v>1</v>
      </c>
      <c r="E1313" s="195" t="s">
        <v>959</v>
      </c>
      <c r="F1313" s="236">
        <f>'prospetto 5.3b'!$K$24</f>
        <v>0</v>
      </c>
    </row>
    <row r="1314" spans="1:6" x14ac:dyDescent="0.2">
      <c r="A1314" s="195" t="s">
        <v>3951</v>
      </c>
      <c r="B1314" t="s">
        <v>4006</v>
      </c>
      <c r="C1314" t="s">
        <v>2906</v>
      </c>
      <c r="D1314" t="b">
        <v>0</v>
      </c>
      <c r="E1314" s="195" t="s">
        <v>960</v>
      </c>
      <c r="F1314" s="236">
        <f>'prospetto 5.3b'!$M$10</f>
        <v>0</v>
      </c>
    </row>
    <row r="1315" spans="1:6" x14ac:dyDescent="0.2">
      <c r="A1315" s="195" t="s">
        <v>3952</v>
      </c>
      <c r="B1315" t="s">
        <v>4008</v>
      </c>
      <c r="C1315" t="s">
        <v>2906</v>
      </c>
      <c r="D1315" t="b">
        <v>0</v>
      </c>
      <c r="E1315" s="195" t="s">
        <v>961</v>
      </c>
      <c r="F1315" s="236">
        <f>'prospetto 5.3b'!$M$11</f>
        <v>0</v>
      </c>
    </row>
    <row r="1316" spans="1:6" x14ac:dyDescent="0.2">
      <c r="A1316" s="195" t="s">
        <v>3953</v>
      </c>
      <c r="B1316" t="s">
        <v>4010</v>
      </c>
      <c r="C1316" t="s">
        <v>2906</v>
      </c>
      <c r="D1316" t="b">
        <v>0</v>
      </c>
      <c r="E1316" s="195" t="s">
        <v>962</v>
      </c>
      <c r="F1316" s="236">
        <f>'prospetto 5.3b'!$M$12</f>
        <v>0</v>
      </c>
    </row>
    <row r="1317" spans="1:6" x14ac:dyDescent="0.2">
      <c r="A1317" s="195" t="s">
        <v>3954</v>
      </c>
      <c r="B1317" t="s">
        <v>4012</v>
      </c>
      <c r="C1317" t="s">
        <v>2906</v>
      </c>
      <c r="D1317" t="b">
        <v>0</v>
      </c>
      <c r="E1317" s="195" t="s">
        <v>963</v>
      </c>
      <c r="F1317" s="236">
        <f>'prospetto 5.3b'!$M$13</f>
        <v>0</v>
      </c>
    </row>
    <row r="1318" spans="1:6" x14ac:dyDescent="0.2">
      <c r="A1318" s="195" t="s">
        <v>3955</v>
      </c>
      <c r="B1318" t="s">
        <v>4014</v>
      </c>
      <c r="C1318" t="s">
        <v>2906</v>
      </c>
      <c r="D1318" t="b">
        <v>0</v>
      </c>
      <c r="E1318" s="195" t="s">
        <v>964</v>
      </c>
      <c r="F1318" s="236">
        <f>'prospetto 5.3b'!$M$14</f>
        <v>0</v>
      </c>
    </row>
    <row r="1319" spans="1:6" x14ac:dyDescent="0.2">
      <c r="A1319" s="195" t="s">
        <v>3956</v>
      </c>
      <c r="B1319" t="s">
        <v>4016</v>
      </c>
      <c r="C1319" t="s">
        <v>2906</v>
      </c>
      <c r="D1319" t="b">
        <v>0</v>
      </c>
      <c r="E1319" s="195" t="s">
        <v>965</v>
      </c>
      <c r="F1319" s="236">
        <f>'prospetto 5.3b'!$M$15</f>
        <v>0</v>
      </c>
    </row>
    <row r="1320" spans="1:6" x14ac:dyDescent="0.2">
      <c r="A1320" s="195" t="s">
        <v>3957</v>
      </c>
      <c r="B1320" t="s">
        <v>4018</v>
      </c>
      <c r="C1320" t="s">
        <v>2906</v>
      </c>
      <c r="D1320" t="b">
        <v>0</v>
      </c>
      <c r="E1320" s="195" t="s">
        <v>966</v>
      </c>
      <c r="F1320" s="236">
        <f>'prospetto 5.3b'!$M$16</f>
        <v>0</v>
      </c>
    </row>
    <row r="1321" spans="1:6" x14ac:dyDescent="0.2">
      <c r="A1321" s="195" t="s">
        <v>3958</v>
      </c>
      <c r="B1321" t="s">
        <v>4020</v>
      </c>
      <c r="C1321" t="s">
        <v>2906</v>
      </c>
      <c r="D1321" t="b">
        <v>0</v>
      </c>
      <c r="E1321" s="195" t="s">
        <v>967</v>
      </c>
      <c r="F1321" s="236">
        <f>'prospetto 5.3b'!$M$17</f>
        <v>0</v>
      </c>
    </row>
    <row r="1322" spans="1:6" x14ac:dyDescent="0.2">
      <c r="A1322" s="195" t="s">
        <v>3959</v>
      </c>
      <c r="B1322" t="s">
        <v>4022</v>
      </c>
      <c r="C1322" t="s">
        <v>2906</v>
      </c>
      <c r="D1322" t="b">
        <v>0</v>
      </c>
      <c r="E1322" s="195" t="s">
        <v>968</v>
      </c>
      <c r="F1322" s="236">
        <f>'prospetto 5.3b'!$M$18</f>
        <v>0</v>
      </c>
    </row>
    <row r="1323" spans="1:6" x14ac:dyDescent="0.2">
      <c r="A1323" s="195" t="s">
        <v>3960</v>
      </c>
      <c r="B1323" t="s">
        <v>1696</v>
      </c>
      <c r="C1323" t="s">
        <v>2906</v>
      </c>
      <c r="D1323" t="b">
        <v>0</v>
      </c>
      <c r="E1323" s="195" t="s">
        <v>969</v>
      </c>
      <c r="F1323" s="236">
        <f>'prospetto 5.3b'!$M$19</f>
        <v>0</v>
      </c>
    </row>
    <row r="1324" spans="1:6" x14ac:dyDescent="0.2">
      <c r="A1324" s="195" t="s">
        <v>3961</v>
      </c>
      <c r="B1324" t="s">
        <v>1698</v>
      </c>
      <c r="C1324" t="s">
        <v>2906</v>
      </c>
      <c r="D1324" t="b">
        <v>0</v>
      </c>
      <c r="E1324" s="195" t="s">
        <v>970</v>
      </c>
      <c r="F1324" s="236">
        <f>'prospetto 5.3b'!$M$20</f>
        <v>0</v>
      </c>
    </row>
    <row r="1325" spans="1:6" x14ac:dyDescent="0.2">
      <c r="A1325" s="195" t="s">
        <v>3962</v>
      </c>
      <c r="B1325" t="s">
        <v>1700</v>
      </c>
      <c r="C1325" t="s">
        <v>2906</v>
      </c>
      <c r="D1325" t="b">
        <v>0</v>
      </c>
      <c r="E1325" s="195" t="s">
        <v>971</v>
      </c>
      <c r="F1325" s="236">
        <f>'prospetto 5.3b'!$M$21</f>
        <v>0</v>
      </c>
    </row>
    <row r="1326" spans="1:6" x14ac:dyDescent="0.2">
      <c r="A1326" s="195" t="s">
        <v>3963</v>
      </c>
      <c r="B1326" t="s">
        <v>1702</v>
      </c>
      <c r="C1326" t="s">
        <v>2906</v>
      </c>
      <c r="D1326" t="b">
        <v>1</v>
      </c>
      <c r="E1326" s="195" t="s">
        <v>972</v>
      </c>
      <c r="F1326" s="236">
        <f>'prospetto 5.3b'!$M$22</f>
        <v>0</v>
      </c>
    </row>
    <row r="1327" spans="1:6" x14ac:dyDescent="0.2">
      <c r="A1327" s="195" t="s">
        <v>3964</v>
      </c>
      <c r="B1327" t="s">
        <v>1704</v>
      </c>
      <c r="C1327" t="s">
        <v>2906</v>
      </c>
      <c r="D1327" t="b">
        <v>0</v>
      </c>
      <c r="E1327" s="195" t="s">
        <v>973</v>
      </c>
      <c r="F1327" s="236">
        <f>'prospetto 5.3b'!$M$23</f>
        <v>0</v>
      </c>
    </row>
    <row r="1328" spans="1:6" x14ac:dyDescent="0.2">
      <c r="A1328" s="195" t="s">
        <v>3965</v>
      </c>
      <c r="B1328" t="s">
        <v>1706</v>
      </c>
      <c r="C1328" t="s">
        <v>2906</v>
      </c>
      <c r="D1328" t="b">
        <v>1</v>
      </c>
      <c r="E1328" s="195" t="s">
        <v>974</v>
      </c>
      <c r="F1328" s="236">
        <f>'prospetto 5.3b'!$M$24</f>
        <v>0</v>
      </c>
    </row>
    <row r="1329" spans="1:6" x14ac:dyDescent="0.2">
      <c r="A1329" s="195" t="s">
        <v>3966</v>
      </c>
      <c r="B1329" t="s">
        <v>1708</v>
      </c>
      <c r="C1329" t="s">
        <v>2906</v>
      </c>
      <c r="D1329" t="b">
        <v>0</v>
      </c>
      <c r="E1329" s="195" t="s">
        <v>975</v>
      </c>
      <c r="F1329" s="236">
        <f>'prospetto 5.3b'!$O$10</f>
        <v>0</v>
      </c>
    </row>
    <row r="1330" spans="1:6" x14ac:dyDescent="0.2">
      <c r="A1330" s="195" t="s">
        <v>3967</v>
      </c>
      <c r="B1330" t="s">
        <v>1710</v>
      </c>
      <c r="C1330" t="s">
        <v>2906</v>
      </c>
      <c r="D1330" t="b">
        <v>0</v>
      </c>
      <c r="E1330" s="195" t="s">
        <v>976</v>
      </c>
      <c r="F1330" s="236">
        <f>'prospetto 5.3b'!$O$11</f>
        <v>0</v>
      </c>
    </row>
    <row r="1331" spans="1:6" x14ac:dyDescent="0.2">
      <c r="A1331" s="195" t="s">
        <v>3968</v>
      </c>
      <c r="B1331" t="s">
        <v>1712</v>
      </c>
      <c r="C1331" t="s">
        <v>2906</v>
      </c>
      <c r="D1331" t="b">
        <v>0</v>
      </c>
      <c r="E1331" s="195" t="s">
        <v>977</v>
      </c>
      <c r="F1331" s="236">
        <f>'prospetto 5.3b'!$O$12</f>
        <v>0</v>
      </c>
    </row>
    <row r="1332" spans="1:6" x14ac:dyDescent="0.2">
      <c r="A1332" s="195" t="s">
        <v>3969</v>
      </c>
      <c r="B1332" t="s">
        <v>1714</v>
      </c>
      <c r="C1332" t="s">
        <v>2906</v>
      </c>
      <c r="D1332" t="b">
        <v>0</v>
      </c>
      <c r="E1332" s="195" t="s">
        <v>978</v>
      </c>
      <c r="F1332" s="236">
        <f>'prospetto 5.3b'!$O$13</f>
        <v>0</v>
      </c>
    </row>
    <row r="1333" spans="1:6" x14ac:dyDescent="0.2">
      <c r="A1333" s="195" t="s">
        <v>3970</v>
      </c>
      <c r="B1333" t="s">
        <v>1716</v>
      </c>
      <c r="C1333" t="s">
        <v>2906</v>
      </c>
      <c r="D1333" t="b">
        <v>0</v>
      </c>
      <c r="E1333" s="195" t="s">
        <v>979</v>
      </c>
      <c r="F1333" s="236">
        <f>'prospetto 5.3b'!$O$14</f>
        <v>0</v>
      </c>
    </row>
    <row r="1334" spans="1:6" x14ac:dyDescent="0.2">
      <c r="A1334" s="195" t="s">
        <v>3971</v>
      </c>
      <c r="B1334" t="s">
        <v>1718</v>
      </c>
      <c r="C1334" t="s">
        <v>2906</v>
      </c>
      <c r="D1334" t="b">
        <v>0</v>
      </c>
      <c r="E1334" s="195" t="s">
        <v>980</v>
      </c>
      <c r="F1334" s="236">
        <f>'prospetto 5.3b'!$O$15</f>
        <v>0</v>
      </c>
    </row>
    <row r="1335" spans="1:6" x14ac:dyDescent="0.2">
      <c r="A1335" s="195" t="s">
        <v>3972</v>
      </c>
      <c r="B1335" t="s">
        <v>1720</v>
      </c>
      <c r="C1335" t="s">
        <v>2906</v>
      </c>
      <c r="D1335" t="b">
        <v>0</v>
      </c>
      <c r="E1335" s="195" t="s">
        <v>981</v>
      </c>
      <c r="F1335" s="236">
        <f>'prospetto 5.3b'!$O$16</f>
        <v>0</v>
      </c>
    </row>
    <row r="1336" spans="1:6" x14ac:dyDescent="0.2">
      <c r="A1336" s="195" t="s">
        <v>3973</v>
      </c>
      <c r="B1336" t="s">
        <v>1722</v>
      </c>
      <c r="C1336" t="s">
        <v>2906</v>
      </c>
      <c r="D1336" t="b">
        <v>0</v>
      </c>
      <c r="E1336" s="195" t="s">
        <v>982</v>
      </c>
      <c r="F1336" s="236">
        <f>'prospetto 5.3b'!$O$17</f>
        <v>0</v>
      </c>
    </row>
    <row r="1337" spans="1:6" x14ac:dyDescent="0.2">
      <c r="A1337" s="195" t="s">
        <v>3974</v>
      </c>
      <c r="B1337" t="s">
        <v>1724</v>
      </c>
      <c r="C1337" t="s">
        <v>2906</v>
      </c>
      <c r="D1337" t="b">
        <v>0</v>
      </c>
      <c r="E1337" s="195" t="s">
        <v>983</v>
      </c>
      <c r="F1337" s="236">
        <f>'prospetto 5.3b'!$O$18</f>
        <v>0</v>
      </c>
    </row>
    <row r="1338" spans="1:6" x14ac:dyDescent="0.2">
      <c r="A1338" s="195" t="s">
        <v>3975</v>
      </c>
      <c r="B1338" t="s">
        <v>1726</v>
      </c>
      <c r="C1338" t="s">
        <v>2906</v>
      </c>
      <c r="D1338" t="b">
        <v>0</v>
      </c>
      <c r="E1338" s="195" t="s">
        <v>984</v>
      </c>
      <c r="F1338" s="236">
        <f>'prospetto 5.3b'!$O$19</f>
        <v>0</v>
      </c>
    </row>
    <row r="1339" spans="1:6" x14ac:dyDescent="0.2">
      <c r="A1339" s="195" t="s">
        <v>3976</v>
      </c>
      <c r="B1339" t="s">
        <v>3088</v>
      </c>
      <c r="C1339" t="s">
        <v>2906</v>
      </c>
      <c r="D1339" t="b">
        <v>0</v>
      </c>
      <c r="E1339" s="195" t="s">
        <v>985</v>
      </c>
      <c r="F1339" s="236">
        <f>'prospetto 5.3b'!$O$20</f>
        <v>0</v>
      </c>
    </row>
    <row r="1340" spans="1:6" x14ac:dyDescent="0.2">
      <c r="A1340" s="195" t="s">
        <v>3029</v>
      </c>
      <c r="B1340" t="s">
        <v>3090</v>
      </c>
      <c r="C1340" t="s">
        <v>2906</v>
      </c>
      <c r="D1340" t="b">
        <v>0</v>
      </c>
      <c r="E1340" s="195" t="s">
        <v>986</v>
      </c>
      <c r="F1340" s="236">
        <f>'prospetto 5.3b'!$O$21</f>
        <v>0</v>
      </c>
    </row>
    <row r="1341" spans="1:6" x14ac:dyDescent="0.2">
      <c r="A1341" s="195" t="s">
        <v>3030</v>
      </c>
      <c r="B1341" t="s">
        <v>3092</v>
      </c>
      <c r="C1341" t="s">
        <v>2906</v>
      </c>
      <c r="D1341" t="b">
        <v>1</v>
      </c>
      <c r="E1341" s="195" t="s">
        <v>987</v>
      </c>
      <c r="F1341" s="236">
        <f>'prospetto 5.3b'!$O$22</f>
        <v>0</v>
      </c>
    </row>
    <row r="1342" spans="1:6" x14ac:dyDescent="0.2">
      <c r="A1342" s="195" t="s">
        <v>3031</v>
      </c>
      <c r="B1342" t="s">
        <v>3094</v>
      </c>
      <c r="C1342" t="s">
        <v>2906</v>
      </c>
      <c r="D1342" t="b">
        <v>0</v>
      </c>
      <c r="E1342" s="195" t="s">
        <v>988</v>
      </c>
      <c r="F1342" s="236">
        <f>'prospetto 5.3b'!$O$23</f>
        <v>0</v>
      </c>
    </row>
    <row r="1343" spans="1:6" x14ac:dyDescent="0.2">
      <c r="A1343" s="195" t="s">
        <v>3032</v>
      </c>
      <c r="B1343" t="s">
        <v>3096</v>
      </c>
      <c r="C1343" t="s">
        <v>2906</v>
      </c>
      <c r="D1343" t="b">
        <v>1</v>
      </c>
      <c r="E1343" s="195" t="s">
        <v>989</v>
      </c>
      <c r="F1343" s="236">
        <f>'prospetto 5.3b'!$O$24</f>
        <v>0</v>
      </c>
    </row>
    <row r="1344" spans="1:6" x14ac:dyDescent="0.2">
      <c r="A1344" s="195" t="s">
        <v>3033</v>
      </c>
      <c r="B1344" t="s">
        <v>3098</v>
      </c>
      <c r="C1344" t="s">
        <v>2906</v>
      </c>
      <c r="D1344" t="b">
        <v>0</v>
      </c>
      <c r="E1344" s="195" t="s">
        <v>990</v>
      </c>
      <c r="F1344" s="236">
        <f>'prospetto 5.3b'!$Q$10</f>
        <v>0</v>
      </c>
    </row>
    <row r="1345" spans="1:6" x14ac:dyDescent="0.2">
      <c r="A1345" s="195" t="s">
        <v>3034</v>
      </c>
      <c r="B1345" t="s">
        <v>3100</v>
      </c>
      <c r="C1345" t="s">
        <v>2906</v>
      </c>
      <c r="D1345" t="b">
        <v>0</v>
      </c>
      <c r="E1345" s="195" t="s">
        <v>991</v>
      </c>
      <c r="F1345" s="236">
        <f>'prospetto 5.3b'!$Q$11</f>
        <v>0</v>
      </c>
    </row>
    <row r="1346" spans="1:6" x14ac:dyDescent="0.2">
      <c r="A1346" s="195" t="s">
        <v>3841</v>
      </c>
      <c r="B1346" t="s">
        <v>3102</v>
      </c>
      <c r="C1346" t="s">
        <v>2906</v>
      </c>
      <c r="D1346" t="b">
        <v>0</v>
      </c>
      <c r="E1346" s="195" t="s">
        <v>992</v>
      </c>
      <c r="F1346" s="236">
        <f>'prospetto 5.3b'!$Q$12</f>
        <v>0</v>
      </c>
    </row>
    <row r="1347" spans="1:6" x14ac:dyDescent="0.2">
      <c r="A1347" s="195" t="s">
        <v>3842</v>
      </c>
      <c r="B1347" t="s">
        <v>3104</v>
      </c>
      <c r="C1347" t="s">
        <v>2906</v>
      </c>
      <c r="D1347" t="b">
        <v>0</v>
      </c>
      <c r="E1347" s="195" t="s">
        <v>993</v>
      </c>
      <c r="F1347" s="236">
        <f>'prospetto 5.3b'!$Q$13</f>
        <v>0</v>
      </c>
    </row>
    <row r="1348" spans="1:6" x14ac:dyDescent="0.2">
      <c r="A1348" s="195" t="s">
        <v>3843</v>
      </c>
      <c r="B1348" t="s">
        <v>3106</v>
      </c>
      <c r="C1348" t="s">
        <v>2906</v>
      </c>
      <c r="D1348" t="b">
        <v>0</v>
      </c>
      <c r="E1348" s="195" t="s">
        <v>994</v>
      </c>
      <c r="F1348" s="236">
        <f>'prospetto 5.3b'!$Q$14</f>
        <v>0</v>
      </c>
    </row>
    <row r="1349" spans="1:6" x14ac:dyDescent="0.2">
      <c r="A1349" s="195" t="s">
        <v>3844</v>
      </c>
      <c r="B1349" t="s">
        <v>3108</v>
      </c>
      <c r="C1349" t="s">
        <v>2906</v>
      </c>
      <c r="D1349" t="b">
        <v>0</v>
      </c>
      <c r="E1349" s="195" t="s">
        <v>995</v>
      </c>
      <c r="F1349" s="236">
        <f>'prospetto 5.3b'!$Q$15</f>
        <v>0</v>
      </c>
    </row>
    <row r="1350" spans="1:6" x14ac:dyDescent="0.2">
      <c r="A1350" s="195" t="s">
        <v>3845</v>
      </c>
      <c r="B1350" t="s">
        <v>3110</v>
      </c>
      <c r="C1350" t="s">
        <v>2906</v>
      </c>
      <c r="D1350" t="b">
        <v>0</v>
      </c>
      <c r="E1350" s="195" t="s">
        <v>996</v>
      </c>
      <c r="F1350" s="236">
        <f>'prospetto 5.3b'!$Q$16</f>
        <v>0</v>
      </c>
    </row>
    <row r="1351" spans="1:6" x14ac:dyDescent="0.2">
      <c r="A1351" s="195" t="s">
        <v>3846</v>
      </c>
      <c r="B1351" t="s">
        <v>3112</v>
      </c>
      <c r="C1351" t="s">
        <v>2906</v>
      </c>
      <c r="D1351" t="b">
        <v>0</v>
      </c>
      <c r="E1351" s="195" t="s">
        <v>997</v>
      </c>
      <c r="F1351" s="236">
        <f>'prospetto 5.3b'!$Q$17</f>
        <v>0</v>
      </c>
    </row>
    <row r="1352" spans="1:6" x14ac:dyDescent="0.2">
      <c r="A1352" s="195" t="s">
        <v>3847</v>
      </c>
      <c r="B1352" t="s">
        <v>4311</v>
      </c>
      <c r="C1352" t="s">
        <v>2906</v>
      </c>
      <c r="D1352" t="b">
        <v>0</v>
      </c>
      <c r="E1352" s="195" t="s">
        <v>998</v>
      </c>
      <c r="F1352" s="236">
        <f>'prospetto 5.3b'!$Q$18</f>
        <v>0</v>
      </c>
    </row>
    <row r="1353" spans="1:6" x14ac:dyDescent="0.2">
      <c r="A1353" s="195" t="s">
        <v>3848</v>
      </c>
      <c r="B1353" t="s">
        <v>4313</v>
      </c>
      <c r="C1353" t="s">
        <v>2906</v>
      </c>
      <c r="D1353" t="b">
        <v>0</v>
      </c>
      <c r="E1353" s="195" t="s">
        <v>999</v>
      </c>
      <c r="F1353" s="236">
        <f>'prospetto 5.3b'!$Q$19</f>
        <v>0</v>
      </c>
    </row>
    <row r="1354" spans="1:6" x14ac:dyDescent="0.2">
      <c r="A1354" s="195" t="s">
        <v>3849</v>
      </c>
      <c r="B1354" t="s">
        <v>4315</v>
      </c>
      <c r="C1354" t="s">
        <v>2906</v>
      </c>
      <c r="D1354" t="b">
        <v>0</v>
      </c>
      <c r="E1354" s="195" t="s">
        <v>1000</v>
      </c>
      <c r="F1354" s="236">
        <f>'prospetto 5.3b'!$Q$20</f>
        <v>0</v>
      </c>
    </row>
    <row r="1355" spans="1:6" x14ac:dyDescent="0.2">
      <c r="A1355" s="195" t="s">
        <v>3850</v>
      </c>
      <c r="B1355" t="s">
        <v>4317</v>
      </c>
      <c r="C1355" t="s">
        <v>2906</v>
      </c>
      <c r="D1355" t="b">
        <v>0</v>
      </c>
      <c r="E1355" s="195" t="s">
        <v>1001</v>
      </c>
      <c r="F1355" s="236">
        <f>'prospetto 5.3b'!$Q$21</f>
        <v>0</v>
      </c>
    </row>
    <row r="1356" spans="1:6" x14ac:dyDescent="0.2">
      <c r="A1356" s="195" t="s">
        <v>3851</v>
      </c>
      <c r="B1356" t="s">
        <v>4319</v>
      </c>
      <c r="C1356" t="s">
        <v>2906</v>
      </c>
      <c r="D1356" t="b">
        <v>1</v>
      </c>
      <c r="E1356" s="195" t="s">
        <v>1002</v>
      </c>
      <c r="F1356" s="236">
        <f>'prospetto 5.3b'!$Q$22</f>
        <v>0</v>
      </c>
    </row>
    <row r="1357" spans="1:6" x14ac:dyDescent="0.2">
      <c r="A1357" s="195" t="s">
        <v>3852</v>
      </c>
      <c r="B1357" t="s">
        <v>4321</v>
      </c>
      <c r="C1357" t="s">
        <v>2906</v>
      </c>
      <c r="D1357" t="b">
        <v>0</v>
      </c>
      <c r="E1357" s="195" t="s">
        <v>1003</v>
      </c>
      <c r="F1357" s="236">
        <f>'prospetto 5.3b'!$Q$23</f>
        <v>0</v>
      </c>
    </row>
    <row r="1358" spans="1:6" x14ac:dyDescent="0.2">
      <c r="A1358" s="195" t="s">
        <v>3853</v>
      </c>
      <c r="B1358" t="s">
        <v>4323</v>
      </c>
      <c r="C1358" t="s">
        <v>2906</v>
      </c>
      <c r="D1358" t="b">
        <v>1</v>
      </c>
      <c r="E1358" s="195" t="s">
        <v>1004</v>
      </c>
      <c r="F1358" s="236">
        <f>'prospetto 5.3b'!$Q$24</f>
        <v>0</v>
      </c>
    </row>
    <row r="1359" spans="1:6" x14ac:dyDescent="0.2">
      <c r="A1359" s="195" t="s">
        <v>3854</v>
      </c>
      <c r="B1359" t="s">
        <v>4325</v>
      </c>
      <c r="C1359" t="s">
        <v>2906</v>
      </c>
      <c r="D1359" t="b">
        <v>0</v>
      </c>
      <c r="E1359" s="195" t="s">
        <v>1005</v>
      </c>
      <c r="F1359" s="236">
        <f>'prospetto 5.3b'!$S$10</f>
        <v>0</v>
      </c>
    </row>
    <row r="1360" spans="1:6" x14ac:dyDescent="0.2">
      <c r="A1360" s="195" t="s">
        <v>3855</v>
      </c>
      <c r="B1360" t="s">
        <v>4327</v>
      </c>
      <c r="C1360" t="s">
        <v>2906</v>
      </c>
      <c r="D1360" t="b">
        <v>0</v>
      </c>
      <c r="E1360" s="195" t="s">
        <v>1006</v>
      </c>
      <c r="F1360" s="236">
        <f>'prospetto 5.3b'!$S$11</f>
        <v>0</v>
      </c>
    </row>
    <row r="1361" spans="1:6" x14ac:dyDescent="0.2">
      <c r="A1361" s="195" t="s">
        <v>3856</v>
      </c>
      <c r="B1361" t="s">
        <v>4329</v>
      </c>
      <c r="C1361" t="s">
        <v>2906</v>
      </c>
      <c r="D1361" t="b">
        <v>0</v>
      </c>
      <c r="E1361" s="195" t="s">
        <v>1007</v>
      </c>
      <c r="F1361" s="236">
        <f>'prospetto 5.3b'!$S$12</f>
        <v>0</v>
      </c>
    </row>
    <row r="1362" spans="1:6" x14ac:dyDescent="0.2">
      <c r="A1362" s="195" t="s">
        <v>3857</v>
      </c>
      <c r="B1362" t="s">
        <v>4331</v>
      </c>
      <c r="C1362" t="s">
        <v>2906</v>
      </c>
      <c r="D1362" t="b">
        <v>0</v>
      </c>
      <c r="E1362" s="195" t="s">
        <v>1008</v>
      </c>
      <c r="F1362" s="236">
        <f>'prospetto 5.3b'!$S$13</f>
        <v>0</v>
      </c>
    </row>
    <row r="1363" spans="1:6" x14ac:dyDescent="0.2">
      <c r="A1363" s="195" t="s">
        <v>3858</v>
      </c>
      <c r="B1363" t="s">
        <v>4333</v>
      </c>
      <c r="C1363" t="s">
        <v>2906</v>
      </c>
      <c r="D1363" t="b">
        <v>0</v>
      </c>
      <c r="E1363" s="195" t="s">
        <v>1009</v>
      </c>
      <c r="F1363" s="236">
        <f>'prospetto 5.3b'!$S$14</f>
        <v>0</v>
      </c>
    </row>
    <row r="1364" spans="1:6" x14ac:dyDescent="0.2">
      <c r="A1364" s="195" t="s">
        <v>3859</v>
      </c>
      <c r="B1364" t="s">
        <v>4335</v>
      </c>
      <c r="C1364" t="s">
        <v>2906</v>
      </c>
      <c r="D1364" t="b">
        <v>0</v>
      </c>
      <c r="E1364" s="195" t="s">
        <v>1010</v>
      </c>
      <c r="F1364" s="236">
        <f>'prospetto 5.3b'!$S$15</f>
        <v>0</v>
      </c>
    </row>
    <row r="1365" spans="1:6" x14ac:dyDescent="0.2">
      <c r="A1365" s="195" t="s">
        <v>3860</v>
      </c>
      <c r="B1365" t="s">
        <v>4337</v>
      </c>
      <c r="C1365" t="s">
        <v>2906</v>
      </c>
      <c r="D1365" t="b">
        <v>0</v>
      </c>
      <c r="E1365" s="195" t="s">
        <v>1011</v>
      </c>
      <c r="F1365" s="236">
        <f>'prospetto 5.3b'!$S$16</f>
        <v>0</v>
      </c>
    </row>
    <row r="1366" spans="1:6" x14ac:dyDescent="0.2">
      <c r="A1366" s="195" t="s">
        <v>3861</v>
      </c>
      <c r="B1366" t="s">
        <v>4339</v>
      </c>
      <c r="C1366" t="s">
        <v>2906</v>
      </c>
      <c r="D1366" t="b">
        <v>0</v>
      </c>
      <c r="E1366" s="195" t="s">
        <v>1012</v>
      </c>
      <c r="F1366" s="236">
        <f>'prospetto 5.3b'!$S$17</f>
        <v>0</v>
      </c>
    </row>
    <row r="1367" spans="1:6" x14ac:dyDescent="0.2">
      <c r="A1367" s="195" t="s">
        <v>3862</v>
      </c>
      <c r="B1367" t="s">
        <v>4341</v>
      </c>
      <c r="C1367" t="s">
        <v>2906</v>
      </c>
      <c r="D1367" t="b">
        <v>0</v>
      </c>
      <c r="E1367" s="195" t="s">
        <v>1013</v>
      </c>
      <c r="F1367" s="236">
        <f>'prospetto 5.3b'!$S$18</f>
        <v>0</v>
      </c>
    </row>
    <row r="1368" spans="1:6" x14ac:dyDescent="0.2">
      <c r="A1368" s="195" t="s">
        <v>3863</v>
      </c>
      <c r="B1368" t="s">
        <v>4345</v>
      </c>
      <c r="C1368" t="s">
        <v>2906</v>
      </c>
      <c r="D1368" t="b">
        <v>0</v>
      </c>
      <c r="E1368" s="195" t="s">
        <v>1014</v>
      </c>
      <c r="F1368" s="236">
        <f>'prospetto 5.3b'!$S$19</f>
        <v>0</v>
      </c>
    </row>
    <row r="1369" spans="1:6" x14ac:dyDescent="0.2">
      <c r="A1369" s="195" t="s">
        <v>3864</v>
      </c>
      <c r="B1369" t="s">
        <v>4347</v>
      </c>
      <c r="C1369" t="s">
        <v>2906</v>
      </c>
      <c r="D1369" t="b">
        <v>0</v>
      </c>
      <c r="E1369" s="195" t="s">
        <v>1015</v>
      </c>
      <c r="F1369" s="236">
        <f>'prospetto 5.3b'!$S$20</f>
        <v>0</v>
      </c>
    </row>
    <row r="1370" spans="1:6" x14ac:dyDescent="0.2">
      <c r="A1370" s="195" t="s">
        <v>3865</v>
      </c>
      <c r="B1370" t="s">
        <v>3143</v>
      </c>
      <c r="C1370" t="s">
        <v>2906</v>
      </c>
      <c r="D1370" t="b">
        <v>0</v>
      </c>
      <c r="E1370" s="195" t="s">
        <v>1016</v>
      </c>
      <c r="F1370" s="236">
        <f>'prospetto 5.3b'!$S$21</f>
        <v>0</v>
      </c>
    </row>
    <row r="1371" spans="1:6" x14ac:dyDescent="0.2">
      <c r="A1371" s="195" t="s">
        <v>3866</v>
      </c>
      <c r="B1371" t="s">
        <v>3145</v>
      </c>
      <c r="C1371" t="s">
        <v>2906</v>
      </c>
      <c r="D1371" t="b">
        <v>1</v>
      </c>
      <c r="E1371" s="195" t="s">
        <v>1017</v>
      </c>
      <c r="F1371" s="236">
        <f>'prospetto 5.3b'!$S$22</f>
        <v>0</v>
      </c>
    </row>
    <row r="1372" spans="1:6" x14ac:dyDescent="0.2">
      <c r="A1372" s="195" t="s">
        <v>3867</v>
      </c>
      <c r="B1372" t="s">
        <v>3147</v>
      </c>
      <c r="C1372" t="s">
        <v>2906</v>
      </c>
      <c r="D1372" t="b">
        <v>0</v>
      </c>
      <c r="E1372" s="195" t="s">
        <v>1018</v>
      </c>
      <c r="F1372" s="236">
        <f>'prospetto 5.3b'!$S$23</f>
        <v>0</v>
      </c>
    </row>
    <row r="1373" spans="1:6" x14ac:dyDescent="0.2">
      <c r="A1373" s="195" t="s">
        <v>3868</v>
      </c>
      <c r="B1373" t="s">
        <v>3149</v>
      </c>
      <c r="C1373" t="s">
        <v>2906</v>
      </c>
      <c r="D1373" t="b">
        <v>1</v>
      </c>
      <c r="E1373" s="195" t="s">
        <v>1019</v>
      </c>
      <c r="F1373" s="236">
        <f>'prospetto 5.3b'!$S$24</f>
        <v>0</v>
      </c>
    </row>
    <row r="1374" spans="1:6" x14ac:dyDescent="0.2">
      <c r="A1374" s="195" t="s">
        <v>3869</v>
      </c>
      <c r="B1374" t="s">
        <v>3151</v>
      </c>
      <c r="C1374" t="s">
        <v>2906</v>
      </c>
      <c r="D1374" t="b">
        <v>0</v>
      </c>
      <c r="E1374" s="195" t="s">
        <v>1020</v>
      </c>
      <c r="F1374" s="236">
        <f>'prospetto 5.3b'!$U$10</f>
        <v>0</v>
      </c>
    </row>
    <row r="1375" spans="1:6" x14ac:dyDescent="0.2">
      <c r="A1375" s="195" t="s">
        <v>3870</v>
      </c>
      <c r="B1375" t="s">
        <v>3153</v>
      </c>
      <c r="C1375" t="s">
        <v>2906</v>
      </c>
      <c r="D1375" t="b">
        <v>0</v>
      </c>
      <c r="E1375" s="195" t="s">
        <v>1021</v>
      </c>
      <c r="F1375" s="236">
        <f>'prospetto 5.3b'!$U$11</f>
        <v>0</v>
      </c>
    </row>
    <row r="1376" spans="1:6" x14ac:dyDescent="0.2">
      <c r="A1376" s="195" t="s">
        <v>3871</v>
      </c>
      <c r="B1376" t="s">
        <v>3155</v>
      </c>
      <c r="C1376" t="s">
        <v>2906</v>
      </c>
      <c r="D1376" t="b">
        <v>0</v>
      </c>
      <c r="E1376" s="195" t="s">
        <v>1022</v>
      </c>
      <c r="F1376" s="236">
        <f>'prospetto 5.3b'!$U$12</f>
        <v>0</v>
      </c>
    </row>
    <row r="1377" spans="1:6" x14ac:dyDescent="0.2">
      <c r="A1377" s="195" t="s">
        <v>3872</v>
      </c>
      <c r="B1377" t="s">
        <v>3157</v>
      </c>
      <c r="C1377" t="s">
        <v>2906</v>
      </c>
      <c r="D1377" t="b">
        <v>0</v>
      </c>
      <c r="E1377" s="195" t="s">
        <v>1023</v>
      </c>
      <c r="F1377" s="236">
        <f>'prospetto 5.3b'!$U$13</f>
        <v>0</v>
      </c>
    </row>
    <row r="1378" spans="1:6" x14ac:dyDescent="0.2">
      <c r="A1378" s="195" t="s">
        <v>3873</v>
      </c>
      <c r="B1378" t="s">
        <v>3159</v>
      </c>
      <c r="C1378" t="s">
        <v>2906</v>
      </c>
      <c r="D1378" t="b">
        <v>0</v>
      </c>
      <c r="E1378" s="195" t="s">
        <v>1024</v>
      </c>
      <c r="F1378" s="236">
        <f>'prospetto 5.3b'!$U$14</f>
        <v>0</v>
      </c>
    </row>
    <row r="1379" spans="1:6" x14ac:dyDescent="0.2">
      <c r="A1379" s="195" t="s">
        <v>3874</v>
      </c>
      <c r="B1379" t="s">
        <v>3161</v>
      </c>
      <c r="C1379" t="s">
        <v>2906</v>
      </c>
      <c r="D1379" t="b">
        <v>0</v>
      </c>
      <c r="E1379" s="195" t="s">
        <v>1025</v>
      </c>
      <c r="F1379" s="236">
        <f>'prospetto 5.3b'!$U$15</f>
        <v>0</v>
      </c>
    </row>
    <row r="1380" spans="1:6" x14ac:dyDescent="0.2">
      <c r="A1380" s="195" t="s">
        <v>3875</v>
      </c>
      <c r="B1380" t="s">
        <v>3163</v>
      </c>
      <c r="C1380" t="s">
        <v>2906</v>
      </c>
      <c r="D1380" t="b">
        <v>0</v>
      </c>
      <c r="E1380" s="195" t="s">
        <v>1026</v>
      </c>
      <c r="F1380" s="236">
        <f>'prospetto 5.3b'!$U$16</f>
        <v>0</v>
      </c>
    </row>
    <row r="1381" spans="1:6" x14ac:dyDescent="0.2">
      <c r="A1381" s="195" t="s">
        <v>3876</v>
      </c>
      <c r="B1381" t="s">
        <v>3165</v>
      </c>
      <c r="C1381" t="s">
        <v>2906</v>
      </c>
      <c r="D1381" t="b">
        <v>0</v>
      </c>
      <c r="E1381" s="195" t="s">
        <v>1027</v>
      </c>
      <c r="F1381" s="236">
        <f>'prospetto 5.3b'!$U$17</f>
        <v>0</v>
      </c>
    </row>
    <row r="1382" spans="1:6" x14ac:dyDescent="0.2">
      <c r="A1382" s="195" t="s">
        <v>3877</v>
      </c>
      <c r="B1382" t="s">
        <v>3167</v>
      </c>
      <c r="C1382" t="s">
        <v>2906</v>
      </c>
      <c r="D1382" t="b">
        <v>0</v>
      </c>
      <c r="E1382" s="195" t="s">
        <v>1028</v>
      </c>
      <c r="F1382" s="236">
        <f>'prospetto 5.3b'!$U$18</f>
        <v>0</v>
      </c>
    </row>
    <row r="1383" spans="1:6" x14ac:dyDescent="0.2">
      <c r="A1383" s="195" t="s">
        <v>3878</v>
      </c>
      <c r="B1383" t="s">
        <v>3169</v>
      </c>
      <c r="C1383" t="s">
        <v>2906</v>
      </c>
      <c r="D1383" t="b">
        <v>0</v>
      </c>
      <c r="E1383" s="195" t="s">
        <v>1029</v>
      </c>
      <c r="F1383" s="236">
        <f>'prospetto 5.3b'!$U$19</f>
        <v>0</v>
      </c>
    </row>
    <row r="1384" spans="1:6" x14ac:dyDescent="0.2">
      <c r="A1384" s="195" t="s">
        <v>3879</v>
      </c>
      <c r="B1384" t="s">
        <v>3504</v>
      </c>
      <c r="C1384" t="s">
        <v>2906</v>
      </c>
      <c r="D1384" t="b">
        <v>0</v>
      </c>
      <c r="E1384" s="195" t="s">
        <v>1030</v>
      </c>
      <c r="F1384" s="236">
        <f>'prospetto 5.3b'!$U$20</f>
        <v>0</v>
      </c>
    </row>
    <row r="1385" spans="1:6" x14ac:dyDescent="0.2">
      <c r="A1385" s="195" t="s">
        <v>3880</v>
      </c>
      <c r="B1385" t="s">
        <v>3506</v>
      </c>
      <c r="C1385" t="s">
        <v>2906</v>
      </c>
      <c r="D1385" t="b">
        <v>0</v>
      </c>
      <c r="E1385" s="195" t="s">
        <v>1031</v>
      </c>
      <c r="F1385" s="236">
        <f>'prospetto 5.3b'!$U$21</f>
        <v>0</v>
      </c>
    </row>
    <row r="1386" spans="1:6" x14ac:dyDescent="0.2">
      <c r="A1386" s="195" t="s">
        <v>3881</v>
      </c>
      <c r="B1386" t="s">
        <v>3508</v>
      </c>
      <c r="C1386" t="s">
        <v>2906</v>
      </c>
      <c r="D1386" t="b">
        <v>1</v>
      </c>
      <c r="E1386" s="195" t="s">
        <v>1032</v>
      </c>
      <c r="F1386" s="236">
        <f>'prospetto 5.3b'!$U$22</f>
        <v>0</v>
      </c>
    </row>
    <row r="1387" spans="1:6" x14ac:dyDescent="0.2">
      <c r="A1387" s="195" t="s">
        <v>3882</v>
      </c>
      <c r="B1387" t="s">
        <v>3510</v>
      </c>
      <c r="C1387" t="s">
        <v>2906</v>
      </c>
      <c r="D1387" t="b">
        <v>0</v>
      </c>
      <c r="E1387" s="195" t="s">
        <v>1033</v>
      </c>
      <c r="F1387" s="236">
        <f>'prospetto 5.3b'!$U$23</f>
        <v>0</v>
      </c>
    </row>
    <row r="1388" spans="1:6" x14ac:dyDescent="0.2">
      <c r="A1388" s="195" t="s">
        <v>3883</v>
      </c>
      <c r="B1388" t="s">
        <v>3512</v>
      </c>
      <c r="C1388" t="s">
        <v>2906</v>
      </c>
      <c r="D1388" t="b">
        <v>1</v>
      </c>
      <c r="E1388" s="195" t="s">
        <v>1034</v>
      </c>
      <c r="F1388" s="236">
        <f>'prospetto 5.3b'!$U$24</f>
        <v>0</v>
      </c>
    </row>
    <row r="1389" spans="1:6" x14ac:dyDescent="0.2">
      <c r="A1389" s="195" t="s">
        <v>3884</v>
      </c>
      <c r="B1389" t="s">
        <v>3514</v>
      </c>
      <c r="C1389" t="s">
        <v>2906</v>
      </c>
      <c r="D1389" t="b">
        <v>0</v>
      </c>
      <c r="E1389" s="195" t="s">
        <v>1035</v>
      </c>
      <c r="F1389" s="236">
        <f>'prospetto 5.3b'!$W$10</f>
        <v>0</v>
      </c>
    </row>
    <row r="1390" spans="1:6" x14ac:dyDescent="0.2">
      <c r="A1390" s="195" t="s">
        <v>3885</v>
      </c>
      <c r="B1390" t="s">
        <v>3516</v>
      </c>
      <c r="C1390" t="s">
        <v>2906</v>
      </c>
      <c r="D1390" t="b">
        <v>0</v>
      </c>
      <c r="E1390" s="195" t="s">
        <v>1036</v>
      </c>
      <c r="F1390" s="236">
        <f>'prospetto 5.3b'!$W$11</f>
        <v>0</v>
      </c>
    </row>
    <row r="1391" spans="1:6" x14ac:dyDescent="0.2">
      <c r="A1391" s="195" t="s">
        <v>3886</v>
      </c>
      <c r="B1391" t="s">
        <v>3518</v>
      </c>
      <c r="C1391" t="s">
        <v>2906</v>
      </c>
      <c r="D1391" t="b">
        <v>0</v>
      </c>
      <c r="E1391" s="195" t="s">
        <v>1037</v>
      </c>
      <c r="F1391" s="236">
        <f>'prospetto 5.3b'!$W$12</f>
        <v>0</v>
      </c>
    </row>
    <row r="1392" spans="1:6" x14ac:dyDescent="0.2">
      <c r="A1392" s="195" t="s">
        <v>3887</v>
      </c>
      <c r="B1392" t="s">
        <v>3520</v>
      </c>
      <c r="C1392" t="s">
        <v>2906</v>
      </c>
      <c r="D1392" t="b">
        <v>0</v>
      </c>
      <c r="E1392" s="195" t="s">
        <v>1038</v>
      </c>
      <c r="F1392" s="236">
        <f>'prospetto 5.3b'!$W$13</f>
        <v>0</v>
      </c>
    </row>
    <row r="1393" spans="1:6" x14ac:dyDescent="0.2">
      <c r="A1393" s="195" t="s">
        <v>3888</v>
      </c>
      <c r="B1393" t="s">
        <v>3522</v>
      </c>
      <c r="C1393" t="s">
        <v>2906</v>
      </c>
      <c r="D1393" t="b">
        <v>0</v>
      </c>
      <c r="E1393" s="195" t="s">
        <v>1039</v>
      </c>
      <c r="F1393" s="236">
        <f>'prospetto 5.3b'!$W$14</f>
        <v>0</v>
      </c>
    </row>
    <row r="1394" spans="1:6" x14ac:dyDescent="0.2">
      <c r="A1394" s="195" t="s">
        <v>3889</v>
      </c>
      <c r="B1394" t="s">
        <v>3524</v>
      </c>
      <c r="C1394" t="s">
        <v>2906</v>
      </c>
      <c r="D1394" t="b">
        <v>0</v>
      </c>
      <c r="E1394" s="195" t="s">
        <v>1040</v>
      </c>
      <c r="F1394" s="236">
        <f>'prospetto 5.3b'!$W$15</f>
        <v>0</v>
      </c>
    </row>
    <row r="1395" spans="1:6" x14ac:dyDescent="0.2">
      <c r="A1395" s="195" t="s">
        <v>3890</v>
      </c>
      <c r="B1395" t="s">
        <v>3526</v>
      </c>
      <c r="C1395" t="s">
        <v>2906</v>
      </c>
      <c r="D1395" t="b">
        <v>0</v>
      </c>
      <c r="E1395" s="195" t="s">
        <v>1041</v>
      </c>
      <c r="F1395" s="236">
        <f>'prospetto 5.3b'!$W$16</f>
        <v>0</v>
      </c>
    </row>
    <row r="1396" spans="1:6" x14ac:dyDescent="0.2">
      <c r="A1396" s="195" t="s">
        <v>3891</v>
      </c>
      <c r="B1396" t="s">
        <v>3528</v>
      </c>
      <c r="C1396" t="s">
        <v>2906</v>
      </c>
      <c r="D1396" t="b">
        <v>0</v>
      </c>
      <c r="E1396" s="195" t="s">
        <v>1042</v>
      </c>
      <c r="F1396" s="236">
        <f>'prospetto 5.3b'!$W$17</f>
        <v>0</v>
      </c>
    </row>
    <row r="1397" spans="1:6" x14ac:dyDescent="0.2">
      <c r="A1397" s="195" t="s">
        <v>3892</v>
      </c>
      <c r="B1397" t="s">
        <v>3530</v>
      </c>
      <c r="C1397" t="s">
        <v>2906</v>
      </c>
      <c r="D1397" t="b">
        <v>0</v>
      </c>
      <c r="E1397" s="195" t="s">
        <v>1043</v>
      </c>
      <c r="F1397" s="236">
        <f>'prospetto 5.3b'!$W$18</f>
        <v>0</v>
      </c>
    </row>
    <row r="1398" spans="1:6" x14ac:dyDescent="0.2">
      <c r="A1398" s="195" t="s">
        <v>3893</v>
      </c>
      <c r="B1398" t="s">
        <v>3532</v>
      </c>
      <c r="C1398" t="s">
        <v>2906</v>
      </c>
      <c r="D1398" t="b">
        <v>0</v>
      </c>
      <c r="E1398" s="195" t="s">
        <v>1044</v>
      </c>
      <c r="F1398" s="236">
        <f>'prospetto 5.3b'!$W$19</f>
        <v>0</v>
      </c>
    </row>
    <row r="1399" spans="1:6" x14ac:dyDescent="0.2">
      <c r="A1399" s="195" t="s">
        <v>3894</v>
      </c>
      <c r="B1399" t="s">
        <v>3534</v>
      </c>
      <c r="C1399" t="s">
        <v>2906</v>
      </c>
      <c r="D1399" t="b">
        <v>0</v>
      </c>
      <c r="E1399" s="195" t="s">
        <v>1045</v>
      </c>
      <c r="F1399" s="236">
        <f>'prospetto 5.3b'!$W$20</f>
        <v>0</v>
      </c>
    </row>
    <row r="1400" spans="1:6" x14ac:dyDescent="0.2">
      <c r="A1400" s="195" t="s">
        <v>3895</v>
      </c>
      <c r="B1400" t="s">
        <v>2055</v>
      </c>
      <c r="C1400" t="s">
        <v>2906</v>
      </c>
      <c r="D1400" t="b">
        <v>0</v>
      </c>
      <c r="E1400" s="195" t="s">
        <v>1046</v>
      </c>
      <c r="F1400" s="236">
        <f>'prospetto 5.3b'!$W$21</f>
        <v>0</v>
      </c>
    </row>
    <row r="1401" spans="1:6" x14ac:dyDescent="0.2">
      <c r="A1401" s="195" t="s">
        <v>3896</v>
      </c>
      <c r="B1401" t="s">
        <v>2057</v>
      </c>
      <c r="C1401" t="s">
        <v>2906</v>
      </c>
      <c r="D1401" t="b">
        <v>1</v>
      </c>
      <c r="E1401" s="195" t="s">
        <v>1047</v>
      </c>
      <c r="F1401" s="236">
        <f>'prospetto 5.3b'!$W$22</f>
        <v>0</v>
      </c>
    </row>
    <row r="1402" spans="1:6" x14ac:dyDescent="0.2">
      <c r="A1402" s="195" t="s">
        <v>3897</v>
      </c>
      <c r="B1402" t="s">
        <v>2059</v>
      </c>
      <c r="C1402" t="s">
        <v>2906</v>
      </c>
      <c r="D1402" t="b">
        <v>0</v>
      </c>
      <c r="E1402" s="195" t="s">
        <v>1048</v>
      </c>
      <c r="F1402" s="236">
        <f>'prospetto 5.3b'!$W$23</f>
        <v>0</v>
      </c>
    </row>
    <row r="1403" spans="1:6" x14ac:dyDescent="0.2">
      <c r="A1403" s="195" t="s">
        <v>3898</v>
      </c>
      <c r="B1403" t="s">
        <v>1307</v>
      </c>
      <c r="C1403" t="s">
        <v>2906</v>
      </c>
      <c r="D1403" t="b">
        <v>1</v>
      </c>
      <c r="E1403" s="195" t="s">
        <v>1049</v>
      </c>
      <c r="F1403" s="236">
        <f>'prospetto 5.3b'!$W$24</f>
        <v>0</v>
      </c>
    </row>
    <row r="1404" spans="1:6" x14ac:dyDescent="0.2">
      <c r="A1404" s="195" t="s">
        <v>3899</v>
      </c>
      <c r="B1404" t="s">
        <v>1309</v>
      </c>
      <c r="C1404" t="s">
        <v>2906</v>
      </c>
      <c r="D1404" t="b">
        <v>0</v>
      </c>
      <c r="E1404" s="195" t="s">
        <v>1050</v>
      </c>
      <c r="F1404" s="236">
        <f>'prospetto 5.3b'!$Y$10</f>
        <v>0</v>
      </c>
    </row>
    <row r="1405" spans="1:6" x14ac:dyDescent="0.2">
      <c r="A1405" s="195" t="s">
        <v>2833</v>
      </c>
      <c r="B1405" t="s">
        <v>1311</v>
      </c>
      <c r="C1405" t="s">
        <v>2906</v>
      </c>
      <c r="D1405" t="b">
        <v>0</v>
      </c>
      <c r="E1405" s="195" t="s">
        <v>1051</v>
      </c>
      <c r="F1405" s="236">
        <f>'prospetto 5.3b'!$Y$11</f>
        <v>0</v>
      </c>
    </row>
    <row r="1406" spans="1:6" x14ac:dyDescent="0.2">
      <c r="A1406" s="195" t="s">
        <v>2834</v>
      </c>
      <c r="B1406" t="s">
        <v>1313</v>
      </c>
      <c r="C1406" t="s">
        <v>2906</v>
      </c>
      <c r="D1406" t="b">
        <v>0</v>
      </c>
      <c r="E1406" s="195" t="s">
        <v>1052</v>
      </c>
      <c r="F1406" s="236">
        <f>'prospetto 5.3b'!$Y$12</f>
        <v>0</v>
      </c>
    </row>
    <row r="1407" spans="1:6" x14ac:dyDescent="0.2">
      <c r="A1407" s="195" t="s">
        <v>2835</v>
      </c>
      <c r="B1407" t="s">
        <v>1315</v>
      </c>
      <c r="C1407" t="s">
        <v>2906</v>
      </c>
      <c r="D1407" t="b">
        <v>0</v>
      </c>
      <c r="E1407" s="195" t="s">
        <v>1053</v>
      </c>
      <c r="F1407" s="236">
        <f>'prospetto 5.3b'!$Y$13</f>
        <v>0</v>
      </c>
    </row>
    <row r="1408" spans="1:6" x14ac:dyDescent="0.2">
      <c r="A1408" s="195" t="s">
        <v>2836</v>
      </c>
      <c r="B1408" t="s">
        <v>1317</v>
      </c>
      <c r="C1408" t="s">
        <v>2906</v>
      </c>
      <c r="D1408" t="b">
        <v>0</v>
      </c>
      <c r="E1408" s="195" t="s">
        <v>1054</v>
      </c>
      <c r="F1408" s="236">
        <f>'prospetto 5.3b'!$Y$14</f>
        <v>0</v>
      </c>
    </row>
    <row r="1409" spans="1:6" x14ac:dyDescent="0.2">
      <c r="A1409" s="195" t="s">
        <v>2837</v>
      </c>
      <c r="B1409" t="s">
        <v>1319</v>
      </c>
      <c r="C1409" t="s">
        <v>2906</v>
      </c>
      <c r="D1409" t="b">
        <v>0</v>
      </c>
      <c r="E1409" s="195" t="s">
        <v>1055</v>
      </c>
      <c r="F1409" s="236">
        <f>'prospetto 5.3b'!$Y$15</f>
        <v>0</v>
      </c>
    </row>
    <row r="1410" spans="1:6" x14ac:dyDescent="0.2">
      <c r="A1410" s="195" t="s">
        <v>2838</v>
      </c>
      <c r="B1410" t="s">
        <v>1321</v>
      </c>
      <c r="C1410" t="s">
        <v>2906</v>
      </c>
      <c r="D1410" t="b">
        <v>0</v>
      </c>
      <c r="E1410" s="195" t="s">
        <v>1056</v>
      </c>
      <c r="F1410" s="236">
        <f>'prospetto 5.3b'!$Y$16</f>
        <v>0</v>
      </c>
    </row>
    <row r="1411" spans="1:6" x14ac:dyDescent="0.2">
      <c r="A1411" s="195" t="s">
        <v>2839</v>
      </c>
      <c r="B1411" t="s">
        <v>1323</v>
      </c>
      <c r="C1411" t="s">
        <v>2906</v>
      </c>
      <c r="D1411" t="b">
        <v>0</v>
      </c>
      <c r="E1411" s="195" t="s">
        <v>1057</v>
      </c>
      <c r="F1411" s="236">
        <f>'prospetto 5.3b'!$Y$17</f>
        <v>0</v>
      </c>
    </row>
    <row r="1412" spans="1:6" x14ac:dyDescent="0.2">
      <c r="A1412" s="195" t="s">
        <v>2840</v>
      </c>
      <c r="B1412" t="s">
        <v>1325</v>
      </c>
      <c r="C1412" t="s">
        <v>2906</v>
      </c>
      <c r="D1412" t="b">
        <v>0</v>
      </c>
      <c r="E1412" s="195" t="s">
        <v>1058</v>
      </c>
      <c r="F1412" s="236">
        <f>'prospetto 5.3b'!$Y$18</f>
        <v>0</v>
      </c>
    </row>
    <row r="1413" spans="1:6" x14ac:dyDescent="0.2">
      <c r="A1413" s="195" t="s">
        <v>2841</v>
      </c>
      <c r="B1413" t="s">
        <v>1327</v>
      </c>
      <c r="C1413" t="s">
        <v>2906</v>
      </c>
      <c r="D1413" t="b">
        <v>0</v>
      </c>
      <c r="E1413" s="195" t="s">
        <v>1059</v>
      </c>
      <c r="F1413" s="236">
        <f>'prospetto 5.3b'!$Y$19</f>
        <v>0</v>
      </c>
    </row>
    <row r="1414" spans="1:6" x14ac:dyDescent="0.2">
      <c r="A1414" s="195" t="s">
        <v>2842</v>
      </c>
      <c r="B1414" t="s">
        <v>1329</v>
      </c>
      <c r="C1414" t="s">
        <v>2906</v>
      </c>
      <c r="D1414" t="b">
        <v>0</v>
      </c>
      <c r="E1414" s="195" t="s">
        <v>1060</v>
      </c>
      <c r="F1414" s="236">
        <f>'prospetto 5.3b'!$Y$20</f>
        <v>0</v>
      </c>
    </row>
    <row r="1415" spans="1:6" x14ac:dyDescent="0.2">
      <c r="A1415" s="195" t="s">
        <v>2843</v>
      </c>
      <c r="B1415" t="s">
        <v>1331</v>
      </c>
      <c r="C1415" t="s">
        <v>2906</v>
      </c>
      <c r="D1415" t="b">
        <v>0</v>
      </c>
      <c r="E1415" s="195" t="s">
        <v>1061</v>
      </c>
      <c r="F1415" s="236">
        <f>'prospetto 5.3b'!$Y$21</f>
        <v>0</v>
      </c>
    </row>
    <row r="1416" spans="1:6" x14ac:dyDescent="0.2">
      <c r="A1416" s="195" t="s">
        <v>2844</v>
      </c>
      <c r="B1416" t="s">
        <v>1333</v>
      </c>
      <c r="C1416" t="s">
        <v>2906</v>
      </c>
      <c r="D1416" t="b">
        <v>1</v>
      </c>
      <c r="E1416" s="195" t="s">
        <v>1062</v>
      </c>
      <c r="F1416" s="236">
        <f>'prospetto 5.3b'!$Y$22</f>
        <v>0</v>
      </c>
    </row>
    <row r="1417" spans="1:6" x14ac:dyDescent="0.2">
      <c r="A1417" s="195" t="s">
        <v>2845</v>
      </c>
      <c r="B1417" t="s">
        <v>1335</v>
      </c>
      <c r="C1417" t="s">
        <v>2906</v>
      </c>
      <c r="D1417" t="b">
        <v>0</v>
      </c>
      <c r="E1417" s="195" t="s">
        <v>1063</v>
      </c>
      <c r="F1417" s="236">
        <f>'prospetto 5.3b'!$Y$23</f>
        <v>0</v>
      </c>
    </row>
    <row r="1418" spans="1:6" x14ac:dyDescent="0.2">
      <c r="A1418" s="195" t="s">
        <v>2846</v>
      </c>
      <c r="B1418" t="s">
        <v>1337</v>
      </c>
      <c r="C1418" t="s">
        <v>2906</v>
      </c>
      <c r="D1418" t="b">
        <v>1</v>
      </c>
      <c r="E1418" s="195" t="s">
        <v>1064</v>
      </c>
      <c r="F1418" s="236">
        <f>'prospetto 5.3b'!$Y$24</f>
        <v>0</v>
      </c>
    </row>
    <row r="1419" spans="1:6" x14ac:dyDescent="0.2">
      <c r="A1419" s="195" t="s">
        <v>2847</v>
      </c>
      <c r="B1419" t="s">
        <v>2829</v>
      </c>
      <c r="C1419" t="s">
        <v>2906</v>
      </c>
      <c r="D1419" t="b">
        <v>0</v>
      </c>
      <c r="E1419" s="195" t="s">
        <v>1065</v>
      </c>
      <c r="F1419" s="236">
        <f>'prospetto 5.3b'!$AA$10</f>
        <v>0</v>
      </c>
    </row>
    <row r="1420" spans="1:6" x14ac:dyDescent="0.2">
      <c r="A1420" s="195" t="s">
        <v>2848</v>
      </c>
      <c r="B1420" t="s">
        <v>2830</v>
      </c>
      <c r="C1420" t="s">
        <v>2906</v>
      </c>
      <c r="D1420" t="b">
        <v>0</v>
      </c>
      <c r="E1420" s="195" t="s">
        <v>1066</v>
      </c>
      <c r="F1420" s="236">
        <f>'prospetto 5.3b'!$AA$11</f>
        <v>0</v>
      </c>
    </row>
    <row r="1421" spans="1:6" x14ac:dyDescent="0.2">
      <c r="A1421" s="195" t="s">
        <v>2849</v>
      </c>
      <c r="B1421" t="s">
        <v>2831</v>
      </c>
      <c r="C1421" t="s">
        <v>2906</v>
      </c>
      <c r="D1421" t="b">
        <v>0</v>
      </c>
      <c r="E1421" s="195" t="s">
        <v>1067</v>
      </c>
      <c r="F1421" s="236">
        <f>'prospetto 5.3b'!$AA$12</f>
        <v>0</v>
      </c>
    </row>
    <row r="1422" spans="1:6" x14ac:dyDescent="0.2">
      <c r="A1422" s="195" t="s">
        <v>2850</v>
      </c>
      <c r="B1422" t="s">
        <v>2832</v>
      </c>
      <c r="C1422" t="s">
        <v>2906</v>
      </c>
      <c r="D1422" t="b">
        <v>0</v>
      </c>
      <c r="E1422" s="195" t="s">
        <v>1068</v>
      </c>
      <c r="F1422" s="236">
        <f>'prospetto 5.3b'!$AA$13</f>
        <v>0</v>
      </c>
    </row>
    <row r="1423" spans="1:6" x14ac:dyDescent="0.2">
      <c r="A1423" s="195" t="s">
        <v>2851</v>
      </c>
      <c r="B1423" t="s">
        <v>2892</v>
      </c>
      <c r="C1423" t="s">
        <v>2906</v>
      </c>
      <c r="D1423" t="b">
        <v>0</v>
      </c>
      <c r="E1423" s="195" t="s">
        <v>1069</v>
      </c>
      <c r="F1423" s="236">
        <f>'prospetto 5.3b'!$AA$14</f>
        <v>0</v>
      </c>
    </row>
    <row r="1424" spans="1:6" x14ac:dyDescent="0.2">
      <c r="A1424" s="195" t="s">
        <v>2852</v>
      </c>
      <c r="B1424" t="s">
        <v>2893</v>
      </c>
      <c r="C1424" t="s">
        <v>2906</v>
      </c>
      <c r="D1424" t="b">
        <v>0</v>
      </c>
      <c r="E1424" s="195" t="s">
        <v>1070</v>
      </c>
      <c r="F1424" s="236">
        <f>'prospetto 5.3b'!$AA$15</f>
        <v>0</v>
      </c>
    </row>
    <row r="1425" spans="1:6" x14ac:dyDescent="0.2">
      <c r="A1425" s="195" t="s">
        <v>2853</v>
      </c>
      <c r="B1425" t="s">
        <v>2894</v>
      </c>
      <c r="C1425" t="s">
        <v>2906</v>
      </c>
      <c r="D1425" t="b">
        <v>0</v>
      </c>
      <c r="E1425" s="195" t="s">
        <v>1071</v>
      </c>
      <c r="F1425" s="236">
        <f>'prospetto 5.3b'!$AA$16</f>
        <v>0</v>
      </c>
    </row>
    <row r="1426" spans="1:6" x14ac:dyDescent="0.2">
      <c r="A1426" s="195" t="s">
        <v>2854</v>
      </c>
      <c r="B1426" t="s">
        <v>2895</v>
      </c>
      <c r="C1426" t="s">
        <v>2906</v>
      </c>
      <c r="D1426" t="b">
        <v>0</v>
      </c>
      <c r="E1426" s="195" t="s">
        <v>1072</v>
      </c>
      <c r="F1426" s="236">
        <f>'prospetto 5.3b'!$AA$17</f>
        <v>0</v>
      </c>
    </row>
    <row r="1427" spans="1:6" x14ac:dyDescent="0.2">
      <c r="A1427" s="195" t="s">
        <v>2855</v>
      </c>
      <c r="B1427" t="s">
        <v>2896</v>
      </c>
      <c r="C1427" t="s">
        <v>2906</v>
      </c>
      <c r="D1427" t="b">
        <v>0</v>
      </c>
      <c r="E1427" s="195" t="s">
        <v>1073</v>
      </c>
      <c r="F1427" s="236">
        <f>'prospetto 5.3b'!$AA$18</f>
        <v>0</v>
      </c>
    </row>
    <row r="1428" spans="1:6" x14ac:dyDescent="0.2">
      <c r="A1428" s="195" t="s">
        <v>2856</v>
      </c>
      <c r="B1428" t="s">
        <v>2904</v>
      </c>
      <c r="C1428" t="s">
        <v>2906</v>
      </c>
      <c r="D1428" t="b">
        <v>0</v>
      </c>
      <c r="E1428" s="195" t="s">
        <v>1074</v>
      </c>
      <c r="F1428" s="236">
        <f>'prospetto 5.3b'!$AA$19</f>
        <v>0</v>
      </c>
    </row>
    <row r="1429" spans="1:6" x14ac:dyDescent="0.2">
      <c r="A1429" s="195" t="s">
        <v>2857</v>
      </c>
      <c r="B1429" t="s">
        <v>2897</v>
      </c>
      <c r="C1429" t="s">
        <v>2906</v>
      </c>
      <c r="D1429" t="b">
        <v>0</v>
      </c>
      <c r="E1429" s="195" t="s">
        <v>1075</v>
      </c>
      <c r="F1429" s="236">
        <f>'prospetto 5.3b'!$AA$20</f>
        <v>0</v>
      </c>
    </row>
    <row r="1430" spans="1:6" x14ac:dyDescent="0.2">
      <c r="A1430" s="195" t="s">
        <v>2858</v>
      </c>
      <c r="B1430" t="s">
        <v>2905</v>
      </c>
      <c r="C1430" t="s">
        <v>2906</v>
      </c>
      <c r="D1430" t="b">
        <v>0</v>
      </c>
      <c r="E1430" s="195" t="s">
        <v>1076</v>
      </c>
      <c r="F1430" s="236">
        <f>'prospetto 5.3b'!$AA$21</f>
        <v>0</v>
      </c>
    </row>
    <row r="1431" spans="1:6" x14ac:dyDescent="0.2">
      <c r="A1431" s="195" t="s">
        <v>2859</v>
      </c>
      <c r="B1431" t="s">
        <v>1612</v>
      </c>
      <c r="C1431" t="s">
        <v>2906</v>
      </c>
      <c r="D1431" t="b">
        <v>1</v>
      </c>
      <c r="E1431" s="195" t="s">
        <v>1077</v>
      </c>
      <c r="F1431" s="236">
        <f>'prospetto 5.3b'!$AA$22</f>
        <v>0</v>
      </c>
    </row>
    <row r="1432" spans="1:6" x14ac:dyDescent="0.2">
      <c r="A1432" s="195" t="s">
        <v>2860</v>
      </c>
      <c r="B1432" t="s">
        <v>1613</v>
      </c>
      <c r="C1432" t="s">
        <v>2906</v>
      </c>
      <c r="D1432" t="b">
        <v>0</v>
      </c>
      <c r="E1432" s="195" t="s">
        <v>1078</v>
      </c>
      <c r="F1432" s="236">
        <f>'prospetto 5.3b'!$AA$23</f>
        <v>0</v>
      </c>
    </row>
    <row r="1433" spans="1:6" x14ac:dyDescent="0.2">
      <c r="A1433" s="195" t="s">
        <v>2861</v>
      </c>
      <c r="B1433" t="s">
        <v>1614</v>
      </c>
      <c r="C1433" t="s">
        <v>2906</v>
      </c>
      <c r="D1433" t="b">
        <v>1</v>
      </c>
      <c r="E1433" s="195" t="s">
        <v>1079</v>
      </c>
      <c r="F1433" s="236">
        <f>'prospetto 5.3b'!$AA$24</f>
        <v>0</v>
      </c>
    </row>
    <row r="1434" spans="1:6" x14ac:dyDescent="0.2">
      <c r="A1434" s="195" t="s">
        <v>2862</v>
      </c>
      <c r="B1434" t="s">
        <v>1615</v>
      </c>
      <c r="C1434" t="s">
        <v>2906</v>
      </c>
      <c r="D1434" t="b">
        <v>0</v>
      </c>
      <c r="E1434" s="195" t="s">
        <v>1080</v>
      </c>
      <c r="F1434" s="236">
        <f>'prospetto 5.3b'!$AC$10</f>
        <v>0</v>
      </c>
    </row>
    <row r="1435" spans="1:6" x14ac:dyDescent="0.2">
      <c r="A1435" s="195" t="s">
        <v>2863</v>
      </c>
      <c r="B1435" t="s">
        <v>1616</v>
      </c>
      <c r="C1435" t="s">
        <v>2906</v>
      </c>
      <c r="D1435" t="b">
        <v>0</v>
      </c>
      <c r="E1435" s="195" t="s">
        <v>1081</v>
      </c>
      <c r="F1435" s="236">
        <f>'prospetto 5.3b'!$AC$11</f>
        <v>0</v>
      </c>
    </row>
    <row r="1436" spans="1:6" x14ac:dyDescent="0.2">
      <c r="A1436" s="195" t="s">
        <v>2864</v>
      </c>
      <c r="B1436" t="s">
        <v>1617</v>
      </c>
      <c r="C1436" t="s">
        <v>2906</v>
      </c>
      <c r="D1436" t="b">
        <v>0</v>
      </c>
      <c r="E1436" s="195" t="s">
        <v>1082</v>
      </c>
      <c r="F1436" s="236">
        <f>'prospetto 5.3b'!$AC$12</f>
        <v>0</v>
      </c>
    </row>
    <row r="1437" spans="1:6" x14ac:dyDescent="0.2">
      <c r="A1437" s="195" t="s">
        <v>2865</v>
      </c>
      <c r="B1437" t="s">
        <v>1618</v>
      </c>
      <c r="C1437" t="s">
        <v>2906</v>
      </c>
      <c r="D1437" t="b">
        <v>0</v>
      </c>
      <c r="E1437" s="195" t="s">
        <v>1083</v>
      </c>
      <c r="F1437" s="236">
        <f>'prospetto 5.3b'!$AC$13</f>
        <v>0</v>
      </c>
    </row>
    <row r="1438" spans="1:6" x14ac:dyDescent="0.2">
      <c r="A1438" s="195" t="s">
        <v>2866</v>
      </c>
      <c r="B1438" t="s">
        <v>2898</v>
      </c>
      <c r="C1438" t="s">
        <v>2906</v>
      </c>
      <c r="D1438" t="b">
        <v>0</v>
      </c>
      <c r="E1438" s="195" t="s">
        <v>1084</v>
      </c>
      <c r="F1438" s="236">
        <f>'prospetto 5.3b'!$AC$14</f>
        <v>0</v>
      </c>
    </row>
    <row r="1439" spans="1:6" x14ac:dyDescent="0.2">
      <c r="A1439" s="195" t="s">
        <v>2867</v>
      </c>
      <c r="B1439" t="s">
        <v>2899</v>
      </c>
      <c r="C1439" t="s">
        <v>2906</v>
      </c>
      <c r="D1439" t="b">
        <v>0</v>
      </c>
      <c r="E1439" s="195" t="s">
        <v>1085</v>
      </c>
      <c r="F1439" s="236">
        <f>'prospetto 5.3b'!$AC$15</f>
        <v>0</v>
      </c>
    </row>
    <row r="1440" spans="1:6" x14ac:dyDescent="0.2">
      <c r="A1440" s="195" t="s">
        <v>2868</v>
      </c>
      <c r="B1440" t="s">
        <v>2900</v>
      </c>
      <c r="C1440" t="s">
        <v>2906</v>
      </c>
      <c r="D1440" t="b">
        <v>0</v>
      </c>
      <c r="E1440" s="195" t="s">
        <v>1086</v>
      </c>
      <c r="F1440" s="236">
        <f>'prospetto 5.3b'!$AC$16</f>
        <v>0</v>
      </c>
    </row>
    <row r="1441" spans="1:6" x14ac:dyDescent="0.2">
      <c r="A1441" s="195" t="s">
        <v>2869</v>
      </c>
      <c r="B1441" t="s">
        <v>2901</v>
      </c>
      <c r="C1441" t="s">
        <v>2906</v>
      </c>
      <c r="D1441" t="b">
        <v>0</v>
      </c>
      <c r="E1441" s="195" t="s">
        <v>1087</v>
      </c>
      <c r="F1441" s="236">
        <f>'prospetto 5.3b'!$AC$17</f>
        <v>0</v>
      </c>
    </row>
    <row r="1442" spans="1:6" x14ac:dyDescent="0.2">
      <c r="A1442" s="195" t="s">
        <v>2870</v>
      </c>
      <c r="B1442" t="s">
        <v>2902</v>
      </c>
      <c r="C1442" t="s">
        <v>2906</v>
      </c>
      <c r="D1442" t="b">
        <v>0</v>
      </c>
      <c r="E1442" s="195" t="s">
        <v>1088</v>
      </c>
      <c r="F1442" s="236">
        <f>'prospetto 5.3b'!$AC$18</f>
        <v>0</v>
      </c>
    </row>
    <row r="1443" spans="1:6" x14ac:dyDescent="0.2">
      <c r="A1443" s="195" t="s">
        <v>2871</v>
      </c>
      <c r="B1443" t="s">
        <v>1527</v>
      </c>
      <c r="C1443" t="s">
        <v>2906</v>
      </c>
      <c r="D1443" t="b">
        <v>0</v>
      </c>
      <c r="E1443" s="195" t="s">
        <v>1089</v>
      </c>
      <c r="F1443" s="236">
        <f>'prospetto 5.3b'!$AC$19</f>
        <v>0</v>
      </c>
    </row>
    <row r="1444" spans="1:6" x14ac:dyDescent="0.2">
      <c r="A1444" s="195" t="s">
        <v>2872</v>
      </c>
      <c r="B1444" t="s">
        <v>2903</v>
      </c>
      <c r="C1444" t="s">
        <v>2906</v>
      </c>
      <c r="D1444" t="b">
        <v>0</v>
      </c>
      <c r="E1444" s="195" t="s">
        <v>1090</v>
      </c>
      <c r="F1444" s="236">
        <f>'prospetto 5.3b'!$AC$20</f>
        <v>0</v>
      </c>
    </row>
    <row r="1445" spans="1:6" x14ac:dyDescent="0.2">
      <c r="A1445" s="195" t="s">
        <v>2873</v>
      </c>
      <c r="B1445" t="s">
        <v>3773</v>
      </c>
      <c r="C1445" t="s">
        <v>2906</v>
      </c>
      <c r="D1445" t="b">
        <v>0</v>
      </c>
      <c r="E1445" s="195" t="s">
        <v>1091</v>
      </c>
      <c r="F1445" s="236">
        <f>'prospetto 5.3b'!$AC$21</f>
        <v>0</v>
      </c>
    </row>
    <row r="1446" spans="1:6" x14ac:dyDescent="0.2">
      <c r="A1446" s="195" t="s">
        <v>2874</v>
      </c>
      <c r="B1446" t="s">
        <v>3774</v>
      </c>
      <c r="C1446" t="s">
        <v>2906</v>
      </c>
      <c r="D1446" t="b">
        <v>1</v>
      </c>
      <c r="E1446" s="195" t="s">
        <v>1092</v>
      </c>
      <c r="F1446" s="236">
        <f>'prospetto 5.3b'!$AC$22</f>
        <v>0</v>
      </c>
    </row>
    <row r="1447" spans="1:6" x14ac:dyDescent="0.2">
      <c r="A1447" s="195" t="s">
        <v>2875</v>
      </c>
      <c r="B1447" t="s">
        <v>3775</v>
      </c>
      <c r="C1447" t="s">
        <v>2906</v>
      </c>
      <c r="D1447" t="b">
        <v>0</v>
      </c>
      <c r="E1447" s="195" t="s">
        <v>1093</v>
      </c>
      <c r="F1447" s="236">
        <f>'prospetto 5.3b'!$AC$23</f>
        <v>0</v>
      </c>
    </row>
    <row r="1448" spans="1:6" x14ac:dyDescent="0.2">
      <c r="A1448" s="195" t="s">
        <v>2876</v>
      </c>
      <c r="B1448" t="s">
        <v>3776</v>
      </c>
      <c r="C1448" t="s">
        <v>2906</v>
      </c>
      <c r="D1448" t="b">
        <v>1</v>
      </c>
      <c r="E1448" s="195" t="s">
        <v>1094</v>
      </c>
      <c r="F1448" s="236">
        <f>'prospetto 5.3b'!$AC$24</f>
        <v>0</v>
      </c>
    </row>
    <row r="1449" spans="1:6" x14ac:dyDescent="0.2">
      <c r="A1449" s="195" t="s">
        <v>2877</v>
      </c>
      <c r="B1449" t="s">
        <v>3777</v>
      </c>
      <c r="C1449" t="s">
        <v>2906</v>
      </c>
      <c r="D1449" t="b">
        <v>0</v>
      </c>
      <c r="E1449" s="195" t="s">
        <v>1095</v>
      </c>
      <c r="F1449" s="236">
        <f>'prospetto 5.3b'!$AE$10</f>
        <v>0</v>
      </c>
    </row>
    <row r="1450" spans="1:6" x14ac:dyDescent="0.2">
      <c r="A1450" s="195" t="s">
        <v>2878</v>
      </c>
      <c r="B1450" t="s">
        <v>3778</v>
      </c>
      <c r="C1450" t="s">
        <v>2906</v>
      </c>
      <c r="D1450" t="b">
        <v>0</v>
      </c>
      <c r="E1450" s="195" t="s">
        <v>1096</v>
      </c>
      <c r="F1450" s="236">
        <f>'prospetto 5.3b'!$AE$11</f>
        <v>0</v>
      </c>
    </row>
    <row r="1451" spans="1:6" x14ac:dyDescent="0.2">
      <c r="A1451" s="195" t="s">
        <v>2879</v>
      </c>
      <c r="B1451" t="s">
        <v>3779</v>
      </c>
      <c r="C1451" t="s">
        <v>2906</v>
      </c>
      <c r="D1451" t="b">
        <v>0</v>
      </c>
      <c r="E1451" s="195" t="s">
        <v>1097</v>
      </c>
      <c r="F1451" s="236">
        <f>'prospetto 5.3b'!$AE$12</f>
        <v>0</v>
      </c>
    </row>
    <row r="1452" spans="1:6" x14ac:dyDescent="0.2">
      <c r="A1452" s="195" t="s">
        <v>2880</v>
      </c>
      <c r="B1452" t="s">
        <v>3780</v>
      </c>
      <c r="C1452" t="s">
        <v>2906</v>
      </c>
      <c r="D1452" t="b">
        <v>0</v>
      </c>
      <c r="E1452" s="195" t="s">
        <v>1098</v>
      </c>
      <c r="F1452" s="236">
        <f>'prospetto 5.3b'!$AE$13</f>
        <v>0</v>
      </c>
    </row>
    <row r="1453" spans="1:6" x14ac:dyDescent="0.2">
      <c r="A1453" s="195" t="s">
        <v>2881</v>
      </c>
      <c r="B1453" t="s">
        <v>3781</v>
      </c>
      <c r="C1453" t="s">
        <v>2906</v>
      </c>
      <c r="D1453" t="b">
        <v>0</v>
      </c>
      <c r="E1453" s="195" t="s">
        <v>1099</v>
      </c>
      <c r="F1453" s="236">
        <f>'prospetto 5.3b'!$AE$14</f>
        <v>0</v>
      </c>
    </row>
    <row r="1454" spans="1:6" x14ac:dyDescent="0.2">
      <c r="A1454" s="195" t="s">
        <v>2882</v>
      </c>
      <c r="B1454" t="s">
        <v>3782</v>
      </c>
      <c r="C1454" t="s">
        <v>2906</v>
      </c>
      <c r="D1454" t="b">
        <v>0</v>
      </c>
      <c r="E1454" s="195" t="s">
        <v>1100</v>
      </c>
      <c r="F1454" s="236">
        <f>'prospetto 5.3b'!$AE$15</f>
        <v>0</v>
      </c>
    </row>
    <row r="1455" spans="1:6" x14ac:dyDescent="0.2">
      <c r="A1455" s="195" t="s">
        <v>2883</v>
      </c>
      <c r="B1455" t="s">
        <v>3783</v>
      </c>
      <c r="C1455" t="s">
        <v>2906</v>
      </c>
      <c r="D1455" t="b">
        <v>0</v>
      </c>
      <c r="E1455" s="195" t="s">
        <v>1101</v>
      </c>
      <c r="F1455" s="236">
        <f>'prospetto 5.3b'!$AE$16</f>
        <v>0</v>
      </c>
    </row>
    <row r="1456" spans="1:6" x14ac:dyDescent="0.2">
      <c r="A1456" s="195" t="s">
        <v>2884</v>
      </c>
      <c r="B1456" t="s">
        <v>3784</v>
      </c>
      <c r="C1456" t="s">
        <v>2906</v>
      </c>
      <c r="D1456" t="b">
        <v>0</v>
      </c>
      <c r="E1456" s="195" t="s">
        <v>1102</v>
      </c>
      <c r="F1456" s="236">
        <f>'prospetto 5.3b'!$AE$17</f>
        <v>0</v>
      </c>
    </row>
    <row r="1457" spans="1:6" x14ac:dyDescent="0.2">
      <c r="A1457" s="195" t="s">
        <v>2885</v>
      </c>
      <c r="B1457" t="s">
        <v>3785</v>
      </c>
      <c r="C1457" t="s">
        <v>2906</v>
      </c>
      <c r="D1457" t="b">
        <v>0</v>
      </c>
      <c r="E1457" s="195" t="s">
        <v>1103</v>
      </c>
      <c r="F1457" s="236">
        <f>'prospetto 5.3b'!$AE$18</f>
        <v>0</v>
      </c>
    </row>
    <row r="1458" spans="1:6" x14ac:dyDescent="0.2">
      <c r="A1458" s="195" t="s">
        <v>2886</v>
      </c>
      <c r="B1458" t="s">
        <v>3786</v>
      </c>
      <c r="C1458" t="s">
        <v>2906</v>
      </c>
      <c r="D1458" t="b">
        <v>0</v>
      </c>
      <c r="E1458" s="195" t="s">
        <v>1104</v>
      </c>
      <c r="F1458" s="236">
        <f>'prospetto 5.3b'!$AE$19</f>
        <v>0</v>
      </c>
    </row>
    <row r="1459" spans="1:6" x14ac:dyDescent="0.2">
      <c r="A1459" s="195" t="s">
        <v>2887</v>
      </c>
      <c r="B1459" t="s">
        <v>3787</v>
      </c>
      <c r="C1459" t="s">
        <v>2906</v>
      </c>
      <c r="D1459" t="b">
        <v>0</v>
      </c>
      <c r="E1459" s="195" t="s">
        <v>1105</v>
      </c>
      <c r="F1459" s="236">
        <f>'prospetto 5.3b'!$AE$20</f>
        <v>0</v>
      </c>
    </row>
    <row r="1460" spans="1:6" x14ac:dyDescent="0.2">
      <c r="A1460" s="195" t="s">
        <v>2888</v>
      </c>
      <c r="B1460" t="s">
        <v>3788</v>
      </c>
      <c r="C1460" t="s">
        <v>2906</v>
      </c>
      <c r="D1460" t="b">
        <v>0</v>
      </c>
      <c r="E1460" s="195" t="s">
        <v>1106</v>
      </c>
      <c r="F1460" s="236">
        <f>'prospetto 5.3b'!$AE$21</f>
        <v>0</v>
      </c>
    </row>
    <row r="1461" spans="1:6" x14ac:dyDescent="0.2">
      <c r="A1461" s="195" t="s">
        <v>2889</v>
      </c>
      <c r="B1461" t="s">
        <v>3789</v>
      </c>
      <c r="C1461" t="s">
        <v>2906</v>
      </c>
      <c r="D1461" t="b">
        <v>1</v>
      </c>
      <c r="E1461" s="195" t="s">
        <v>1107</v>
      </c>
      <c r="F1461" s="236">
        <f>'prospetto 5.3b'!$AE$22</f>
        <v>0</v>
      </c>
    </row>
    <row r="1462" spans="1:6" x14ac:dyDescent="0.2">
      <c r="A1462" s="195" t="s">
        <v>2890</v>
      </c>
      <c r="B1462" t="s">
        <v>3790</v>
      </c>
      <c r="C1462" t="s">
        <v>2906</v>
      </c>
      <c r="D1462" t="b">
        <v>0</v>
      </c>
      <c r="E1462" s="195" t="s">
        <v>1108</v>
      </c>
      <c r="F1462" s="236">
        <f>'prospetto 5.3b'!$AE$23</f>
        <v>0</v>
      </c>
    </row>
    <row r="1463" spans="1:6" x14ac:dyDescent="0.2">
      <c r="A1463" s="195" t="s">
        <v>2891</v>
      </c>
      <c r="B1463" t="s">
        <v>3791</v>
      </c>
      <c r="C1463" t="s">
        <v>2906</v>
      </c>
      <c r="D1463" t="b">
        <v>1</v>
      </c>
      <c r="E1463" s="195" t="s">
        <v>1109</v>
      </c>
      <c r="F1463" s="236">
        <f>'prospetto 5.3b'!$AE$24</f>
        <v>0</v>
      </c>
    </row>
    <row r="1464" spans="1:6" x14ac:dyDescent="0.2">
      <c r="A1464" s="195" t="s">
        <v>3792</v>
      </c>
      <c r="B1464" t="s">
        <v>1655</v>
      </c>
      <c r="C1464" t="s">
        <v>3793</v>
      </c>
      <c r="D1464" t="b">
        <v>0</v>
      </c>
      <c r="E1464" s="195" t="s">
        <v>1110</v>
      </c>
      <c r="F1464" s="236" t="e">
        <f>#REF!</f>
        <v>#REF!</v>
      </c>
    </row>
    <row r="1465" spans="1:6" x14ac:dyDescent="0.2">
      <c r="A1465" s="195" t="s">
        <v>3794</v>
      </c>
      <c r="B1465" t="s">
        <v>1658</v>
      </c>
      <c r="C1465" t="s">
        <v>3793</v>
      </c>
      <c r="D1465" t="b">
        <v>0</v>
      </c>
      <c r="E1465" s="195" t="s">
        <v>1111</v>
      </c>
      <c r="F1465" s="236" t="e">
        <f>#REF!</f>
        <v>#REF!</v>
      </c>
    </row>
    <row r="1466" spans="1:6" x14ac:dyDescent="0.2">
      <c r="A1466" s="195" t="s">
        <v>3795</v>
      </c>
      <c r="B1466" t="s">
        <v>1660</v>
      </c>
      <c r="C1466" t="s">
        <v>3793</v>
      </c>
      <c r="D1466" t="b">
        <v>0</v>
      </c>
      <c r="E1466" s="195" t="s">
        <v>1112</v>
      </c>
      <c r="F1466" s="236" t="e">
        <f>#REF!</f>
        <v>#REF!</v>
      </c>
    </row>
    <row r="1467" spans="1:6" x14ac:dyDescent="0.2">
      <c r="A1467" s="195" t="s">
        <v>3796</v>
      </c>
      <c r="B1467" t="s">
        <v>1662</v>
      </c>
      <c r="C1467" t="s">
        <v>3793</v>
      </c>
      <c r="D1467" t="b">
        <v>0</v>
      </c>
      <c r="E1467" s="195" t="s">
        <v>1113</v>
      </c>
      <c r="F1467" s="236" t="e">
        <f>#REF!</f>
        <v>#REF!</v>
      </c>
    </row>
    <row r="1468" spans="1:6" x14ac:dyDescent="0.2">
      <c r="A1468" s="195" t="s">
        <v>3797</v>
      </c>
      <c r="B1468" t="s">
        <v>1664</v>
      </c>
      <c r="C1468" t="s">
        <v>3793</v>
      </c>
      <c r="D1468" t="b">
        <v>0</v>
      </c>
      <c r="E1468" s="195" t="s">
        <v>1114</v>
      </c>
      <c r="F1468" s="236" t="e">
        <f>#REF!</f>
        <v>#REF!</v>
      </c>
    </row>
    <row r="1469" spans="1:6" x14ac:dyDescent="0.2">
      <c r="A1469" s="195" t="s">
        <v>3798</v>
      </c>
      <c r="B1469" t="s">
        <v>1666</v>
      </c>
      <c r="C1469" t="s">
        <v>3793</v>
      </c>
      <c r="D1469" t="b">
        <v>0</v>
      </c>
      <c r="E1469" s="195" t="s">
        <v>1115</v>
      </c>
      <c r="F1469" s="236" t="e">
        <f>#REF!</f>
        <v>#REF!</v>
      </c>
    </row>
    <row r="1470" spans="1:6" x14ac:dyDescent="0.2">
      <c r="A1470" s="195" t="s">
        <v>3799</v>
      </c>
      <c r="B1470" t="s">
        <v>1668</v>
      </c>
      <c r="C1470" t="s">
        <v>3793</v>
      </c>
      <c r="D1470" t="b">
        <v>0</v>
      </c>
      <c r="E1470" s="195" t="s">
        <v>1116</v>
      </c>
      <c r="F1470" s="236" t="e">
        <f>#REF!</f>
        <v>#REF!</v>
      </c>
    </row>
    <row r="1471" spans="1:6" x14ac:dyDescent="0.2">
      <c r="A1471" s="195" t="s">
        <v>3800</v>
      </c>
      <c r="B1471" t="s">
        <v>2980</v>
      </c>
      <c r="C1471" t="s">
        <v>3793</v>
      </c>
      <c r="D1471" t="b">
        <v>0</v>
      </c>
      <c r="E1471" s="195" t="s">
        <v>1117</v>
      </c>
      <c r="F1471" s="236" t="e">
        <f>#REF!</f>
        <v>#REF!</v>
      </c>
    </row>
    <row r="1472" spans="1:6" x14ac:dyDescent="0.2">
      <c r="A1472" s="195" t="s">
        <v>3801</v>
      </c>
      <c r="B1472" t="s">
        <v>2982</v>
      </c>
      <c r="C1472" t="s">
        <v>3793</v>
      </c>
      <c r="D1472" t="b">
        <v>0</v>
      </c>
      <c r="E1472" s="195" t="s">
        <v>1118</v>
      </c>
      <c r="F1472" s="236" t="e">
        <f>#REF!</f>
        <v>#REF!</v>
      </c>
    </row>
    <row r="1473" spans="1:6" x14ac:dyDescent="0.2">
      <c r="A1473" s="195" t="s">
        <v>3802</v>
      </c>
      <c r="B1473" t="s">
        <v>2984</v>
      </c>
      <c r="C1473" t="s">
        <v>3793</v>
      </c>
      <c r="D1473" t="b">
        <v>0</v>
      </c>
      <c r="E1473" s="195" t="s">
        <v>1119</v>
      </c>
      <c r="F1473" s="236" t="e">
        <f>#REF!</f>
        <v>#REF!</v>
      </c>
    </row>
    <row r="1474" spans="1:6" x14ac:dyDescent="0.2">
      <c r="A1474" s="195" t="s">
        <v>3803</v>
      </c>
      <c r="B1474" t="s">
        <v>2986</v>
      </c>
      <c r="C1474" t="s">
        <v>3793</v>
      </c>
      <c r="D1474" t="b">
        <v>0</v>
      </c>
      <c r="E1474" s="195" t="s">
        <v>1120</v>
      </c>
      <c r="F1474" s="236" t="e">
        <f>#REF!</f>
        <v>#REF!</v>
      </c>
    </row>
    <row r="1475" spans="1:6" x14ac:dyDescent="0.2">
      <c r="A1475" s="195" t="s">
        <v>3804</v>
      </c>
      <c r="B1475" t="s">
        <v>2988</v>
      </c>
      <c r="C1475" t="s">
        <v>3793</v>
      </c>
      <c r="D1475" t="b">
        <v>0</v>
      </c>
      <c r="E1475" s="195" t="s">
        <v>1121</v>
      </c>
      <c r="F1475" s="236" t="e">
        <f>#REF!</f>
        <v>#REF!</v>
      </c>
    </row>
    <row r="1476" spans="1:6" x14ac:dyDescent="0.2">
      <c r="A1476" s="195" t="s">
        <v>3805</v>
      </c>
      <c r="B1476" t="s">
        <v>2990</v>
      </c>
      <c r="C1476" t="s">
        <v>3793</v>
      </c>
      <c r="D1476" t="b">
        <v>1</v>
      </c>
      <c r="E1476" s="195" t="s">
        <v>1122</v>
      </c>
      <c r="F1476" s="236" t="e">
        <f>#REF!</f>
        <v>#REF!</v>
      </c>
    </row>
    <row r="1477" spans="1:6" x14ac:dyDescent="0.2">
      <c r="A1477" s="195" t="s">
        <v>3806</v>
      </c>
      <c r="B1477" t="s">
        <v>2992</v>
      </c>
      <c r="C1477" t="s">
        <v>3793</v>
      </c>
      <c r="D1477" t="b">
        <v>0</v>
      </c>
      <c r="E1477" s="195" t="s">
        <v>1123</v>
      </c>
      <c r="F1477" s="236" t="e">
        <f>#REF!</f>
        <v>#REF!</v>
      </c>
    </row>
    <row r="1478" spans="1:6" x14ac:dyDescent="0.2">
      <c r="A1478" s="195" t="s">
        <v>1528</v>
      </c>
      <c r="B1478" t="s">
        <v>2994</v>
      </c>
      <c r="C1478" t="s">
        <v>3793</v>
      </c>
      <c r="D1478" t="b">
        <v>1</v>
      </c>
      <c r="E1478" s="195" t="s">
        <v>1124</v>
      </c>
      <c r="F1478" s="236" t="e">
        <f>#REF!</f>
        <v>#REF!</v>
      </c>
    </row>
    <row r="1479" spans="1:6" x14ac:dyDescent="0.2">
      <c r="A1479" s="195" t="s">
        <v>1529</v>
      </c>
      <c r="B1479" t="s">
        <v>2996</v>
      </c>
      <c r="C1479" t="s">
        <v>3793</v>
      </c>
      <c r="D1479" t="b">
        <v>0</v>
      </c>
      <c r="E1479" s="195" t="s">
        <v>1125</v>
      </c>
      <c r="F1479" s="236" t="e">
        <f>#REF!</f>
        <v>#REF!</v>
      </c>
    </row>
    <row r="1480" spans="1:6" x14ac:dyDescent="0.2">
      <c r="A1480" s="195" t="s">
        <v>1530</v>
      </c>
      <c r="B1480" t="s">
        <v>2998</v>
      </c>
      <c r="C1480" t="s">
        <v>3793</v>
      </c>
      <c r="D1480" t="b">
        <v>0</v>
      </c>
      <c r="E1480" s="195" t="s">
        <v>1126</v>
      </c>
      <c r="F1480" s="236" t="e">
        <f>#REF!</f>
        <v>#REF!</v>
      </c>
    </row>
    <row r="1481" spans="1:6" x14ac:dyDescent="0.2">
      <c r="A1481" s="195" t="s">
        <v>1531</v>
      </c>
      <c r="B1481" t="s">
        <v>1873</v>
      </c>
      <c r="C1481" t="s">
        <v>3793</v>
      </c>
      <c r="D1481" t="b">
        <v>0</v>
      </c>
      <c r="E1481" s="195" t="s">
        <v>1127</v>
      </c>
      <c r="F1481" s="236" t="e">
        <f>#REF!</f>
        <v>#REF!</v>
      </c>
    </row>
    <row r="1482" spans="1:6" x14ac:dyDescent="0.2">
      <c r="A1482" s="195" t="s">
        <v>1532</v>
      </c>
      <c r="B1482" t="s">
        <v>1875</v>
      </c>
      <c r="C1482" t="s">
        <v>3793</v>
      </c>
      <c r="D1482" t="b">
        <v>0</v>
      </c>
      <c r="E1482" s="195" t="s">
        <v>1128</v>
      </c>
      <c r="F1482" s="236" t="e">
        <f>#REF!</f>
        <v>#REF!</v>
      </c>
    </row>
    <row r="1483" spans="1:6" x14ac:dyDescent="0.2">
      <c r="A1483" s="195" t="s">
        <v>1533</v>
      </c>
      <c r="B1483" t="s">
        <v>1877</v>
      </c>
      <c r="C1483" t="s">
        <v>3793</v>
      </c>
      <c r="D1483" t="b">
        <v>0</v>
      </c>
      <c r="E1483" s="195" t="s">
        <v>1129</v>
      </c>
      <c r="F1483" s="236" t="e">
        <f>#REF!</f>
        <v>#REF!</v>
      </c>
    </row>
    <row r="1484" spans="1:6" x14ac:dyDescent="0.2">
      <c r="A1484" s="195" t="s">
        <v>1534</v>
      </c>
      <c r="B1484" t="s">
        <v>1879</v>
      </c>
      <c r="C1484" t="s">
        <v>3793</v>
      </c>
      <c r="D1484" t="b">
        <v>0</v>
      </c>
      <c r="E1484" s="195" t="s">
        <v>1130</v>
      </c>
      <c r="F1484" s="236" t="e">
        <f>#REF!</f>
        <v>#REF!</v>
      </c>
    </row>
    <row r="1485" spans="1:6" x14ac:dyDescent="0.2">
      <c r="A1485" s="195" t="s">
        <v>1535</v>
      </c>
      <c r="B1485" t="s">
        <v>1881</v>
      </c>
      <c r="C1485" t="s">
        <v>3793</v>
      </c>
      <c r="D1485" t="b">
        <v>0</v>
      </c>
      <c r="E1485" s="195" t="s">
        <v>1131</v>
      </c>
      <c r="F1485" s="236" t="e">
        <f>#REF!</f>
        <v>#REF!</v>
      </c>
    </row>
    <row r="1486" spans="1:6" x14ac:dyDescent="0.2">
      <c r="A1486" s="195" t="s">
        <v>1536</v>
      </c>
      <c r="B1486" t="s">
        <v>1883</v>
      </c>
      <c r="C1486" t="s">
        <v>3793</v>
      </c>
      <c r="D1486" t="b">
        <v>0</v>
      </c>
      <c r="E1486" s="195" t="s">
        <v>1132</v>
      </c>
      <c r="F1486" s="236" t="e">
        <f>#REF!</f>
        <v>#REF!</v>
      </c>
    </row>
    <row r="1487" spans="1:6" x14ac:dyDescent="0.2">
      <c r="A1487" s="195" t="s">
        <v>1537</v>
      </c>
      <c r="B1487" t="s">
        <v>1885</v>
      </c>
      <c r="C1487" t="s">
        <v>3793</v>
      </c>
      <c r="D1487" t="b">
        <v>0</v>
      </c>
      <c r="E1487" s="195" t="s">
        <v>1133</v>
      </c>
      <c r="F1487" s="236" t="e">
        <f>#REF!</f>
        <v>#REF!</v>
      </c>
    </row>
    <row r="1488" spans="1:6" x14ac:dyDescent="0.2">
      <c r="A1488" s="195" t="s">
        <v>1538</v>
      </c>
      <c r="B1488" t="s">
        <v>1887</v>
      </c>
      <c r="C1488" t="s">
        <v>3793</v>
      </c>
      <c r="D1488" t="b">
        <v>0</v>
      </c>
      <c r="E1488" s="195" t="s">
        <v>1134</v>
      </c>
      <c r="F1488" s="236" t="e">
        <f>#REF!</f>
        <v>#REF!</v>
      </c>
    </row>
    <row r="1489" spans="1:6" x14ac:dyDescent="0.2">
      <c r="A1489" s="195" t="s">
        <v>1539</v>
      </c>
      <c r="B1489" t="s">
        <v>1889</v>
      </c>
      <c r="C1489" t="s">
        <v>3793</v>
      </c>
      <c r="D1489" t="b">
        <v>0</v>
      </c>
      <c r="E1489" s="195" t="s">
        <v>1135</v>
      </c>
      <c r="F1489" s="236" t="e">
        <f>#REF!</f>
        <v>#REF!</v>
      </c>
    </row>
    <row r="1490" spans="1:6" x14ac:dyDescent="0.2">
      <c r="A1490" s="195" t="s">
        <v>1540</v>
      </c>
      <c r="B1490" t="s">
        <v>1891</v>
      </c>
      <c r="C1490" t="s">
        <v>3793</v>
      </c>
      <c r="D1490" t="b">
        <v>0</v>
      </c>
      <c r="E1490" s="195" t="s">
        <v>1136</v>
      </c>
      <c r="F1490" s="236" t="e">
        <f>#REF!</f>
        <v>#REF!</v>
      </c>
    </row>
    <row r="1491" spans="1:6" x14ac:dyDescent="0.2">
      <c r="A1491" s="195" t="s">
        <v>1541</v>
      </c>
      <c r="B1491" t="s">
        <v>3977</v>
      </c>
      <c r="C1491" t="s">
        <v>3793</v>
      </c>
      <c r="D1491" t="b">
        <v>1</v>
      </c>
      <c r="E1491" s="195" t="s">
        <v>1137</v>
      </c>
      <c r="F1491" s="236" t="e">
        <f>#REF!</f>
        <v>#REF!</v>
      </c>
    </row>
    <row r="1492" spans="1:6" x14ac:dyDescent="0.2">
      <c r="A1492" s="195" t="s">
        <v>1542</v>
      </c>
      <c r="B1492" t="s">
        <v>3979</v>
      </c>
      <c r="C1492" t="s">
        <v>3793</v>
      </c>
      <c r="D1492" t="b">
        <v>0</v>
      </c>
      <c r="E1492" s="195" t="s">
        <v>1138</v>
      </c>
      <c r="F1492" s="236" t="e">
        <f>#REF!</f>
        <v>#REF!</v>
      </c>
    </row>
    <row r="1493" spans="1:6" x14ac:dyDescent="0.2">
      <c r="A1493" s="195" t="s">
        <v>1543</v>
      </c>
      <c r="B1493" t="s">
        <v>3981</v>
      </c>
      <c r="C1493" t="s">
        <v>3793</v>
      </c>
      <c r="D1493" t="b">
        <v>1</v>
      </c>
      <c r="E1493" s="195" t="s">
        <v>1139</v>
      </c>
      <c r="F1493" s="236" t="e">
        <f>#REF!</f>
        <v>#REF!</v>
      </c>
    </row>
    <row r="1494" spans="1:6" x14ac:dyDescent="0.2">
      <c r="A1494" s="195" t="s">
        <v>1544</v>
      </c>
      <c r="B1494" t="s">
        <v>3983</v>
      </c>
      <c r="C1494" t="s">
        <v>3793</v>
      </c>
      <c r="D1494" t="b">
        <v>0</v>
      </c>
      <c r="E1494" s="195" t="s">
        <v>1140</v>
      </c>
      <c r="F1494" s="236" t="e">
        <f>#REF!</f>
        <v>#REF!</v>
      </c>
    </row>
    <row r="1495" spans="1:6" x14ac:dyDescent="0.2">
      <c r="A1495" s="195" t="s">
        <v>1545</v>
      </c>
      <c r="B1495" t="s">
        <v>2920</v>
      </c>
      <c r="C1495" t="s">
        <v>3793</v>
      </c>
      <c r="D1495" t="b">
        <v>0</v>
      </c>
      <c r="E1495" s="195" t="s">
        <v>1141</v>
      </c>
      <c r="F1495" s="236" t="e">
        <f>#REF!</f>
        <v>#REF!</v>
      </c>
    </row>
    <row r="1496" spans="1:6" x14ac:dyDescent="0.2">
      <c r="A1496" s="195" t="s">
        <v>1546</v>
      </c>
      <c r="B1496" t="s">
        <v>2922</v>
      </c>
      <c r="C1496" t="s">
        <v>3793</v>
      </c>
      <c r="D1496" t="b">
        <v>0</v>
      </c>
      <c r="E1496" s="195" t="s">
        <v>1142</v>
      </c>
      <c r="F1496" s="236" t="e">
        <f>#REF!</f>
        <v>#REF!</v>
      </c>
    </row>
    <row r="1497" spans="1:6" x14ac:dyDescent="0.2">
      <c r="A1497" s="195" t="s">
        <v>1547</v>
      </c>
      <c r="B1497" t="s">
        <v>2924</v>
      </c>
      <c r="C1497" t="s">
        <v>3793</v>
      </c>
      <c r="D1497" t="b">
        <v>0</v>
      </c>
      <c r="E1497" s="195" t="s">
        <v>1143</v>
      </c>
      <c r="F1497" s="236" t="e">
        <f>#REF!</f>
        <v>#REF!</v>
      </c>
    </row>
    <row r="1498" spans="1:6" x14ac:dyDescent="0.2">
      <c r="A1498" s="195" t="s">
        <v>1548</v>
      </c>
      <c r="B1498" t="s">
        <v>2926</v>
      </c>
      <c r="C1498" t="s">
        <v>3793</v>
      </c>
      <c r="D1498" t="b">
        <v>0</v>
      </c>
      <c r="E1498" s="195" t="s">
        <v>1144</v>
      </c>
      <c r="F1498" s="236" t="e">
        <f>#REF!</f>
        <v>#REF!</v>
      </c>
    </row>
    <row r="1499" spans="1:6" x14ac:dyDescent="0.2">
      <c r="A1499" s="195" t="s">
        <v>1549</v>
      </c>
      <c r="B1499" t="s">
        <v>2928</v>
      </c>
      <c r="C1499" t="s">
        <v>3793</v>
      </c>
      <c r="D1499" t="b">
        <v>0</v>
      </c>
      <c r="E1499" s="195" t="s">
        <v>1145</v>
      </c>
      <c r="F1499" s="236" t="e">
        <f>#REF!</f>
        <v>#REF!</v>
      </c>
    </row>
    <row r="1500" spans="1:6" x14ac:dyDescent="0.2">
      <c r="A1500" s="195" t="s">
        <v>1550</v>
      </c>
      <c r="B1500" t="s">
        <v>2930</v>
      </c>
      <c r="C1500" t="s">
        <v>3793</v>
      </c>
      <c r="D1500" t="b">
        <v>0</v>
      </c>
      <c r="E1500" s="195" t="s">
        <v>1146</v>
      </c>
      <c r="F1500" s="236" t="e">
        <f>#REF!</f>
        <v>#REF!</v>
      </c>
    </row>
    <row r="1501" spans="1:6" x14ac:dyDescent="0.2">
      <c r="A1501" s="195" t="s">
        <v>1551</v>
      </c>
      <c r="B1501" t="s">
        <v>2932</v>
      </c>
      <c r="C1501" t="s">
        <v>3793</v>
      </c>
      <c r="D1501" t="b">
        <v>0</v>
      </c>
      <c r="E1501" s="195" t="s">
        <v>1147</v>
      </c>
      <c r="F1501" s="236" t="e">
        <f>#REF!</f>
        <v>#REF!</v>
      </c>
    </row>
    <row r="1502" spans="1:6" x14ac:dyDescent="0.2">
      <c r="A1502" s="195" t="s">
        <v>1552</v>
      </c>
      <c r="B1502" t="s">
        <v>2934</v>
      </c>
      <c r="C1502" t="s">
        <v>3793</v>
      </c>
      <c r="D1502" t="b">
        <v>0</v>
      </c>
      <c r="E1502" s="195" t="s">
        <v>1148</v>
      </c>
      <c r="F1502" s="236" t="e">
        <f>#REF!</f>
        <v>#REF!</v>
      </c>
    </row>
    <row r="1503" spans="1:6" x14ac:dyDescent="0.2">
      <c r="A1503" s="195" t="s">
        <v>1553</v>
      </c>
      <c r="B1503" t="s">
        <v>2936</v>
      </c>
      <c r="C1503" t="s">
        <v>3793</v>
      </c>
      <c r="D1503" t="b">
        <v>0</v>
      </c>
      <c r="E1503" s="195" t="s">
        <v>1149</v>
      </c>
      <c r="F1503" s="236" t="e">
        <f>#REF!</f>
        <v>#REF!</v>
      </c>
    </row>
    <row r="1504" spans="1:6" x14ac:dyDescent="0.2">
      <c r="A1504" s="195" t="s">
        <v>1554</v>
      </c>
      <c r="B1504" t="s">
        <v>2938</v>
      </c>
      <c r="C1504" t="s">
        <v>3793</v>
      </c>
      <c r="D1504" t="b">
        <v>0</v>
      </c>
      <c r="E1504" s="195" t="s">
        <v>1150</v>
      </c>
      <c r="F1504" s="236" t="e">
        <f>#REF!</f>
        <v>#REF!</v>
      </c>
    </row>
    <row r="1505" spans="1:6" x14ac:dyDescent="0.2">
      <c r="A1505" s="195" t="s">
        <v>1555</v>
      </c>
      <c r="B1505" t="s">
        <v>2940</v>
      </c>
      <c r="C1505" t="s">
        <v>3793</v>
      </c>
      <c r="D1505" t="b">
        <v>0</v>
      </c>
      <c r="E1505" s="195" t="s">
        <v>1151</v>
      </c>
      <c r="F1505" s="236" t="e">
        <f>#REF!</f>
        <v>#REF!</v>
      </c>
    </row>
    <row r="1506" spans="1:6" x14ac:dyDescent="0.2">
      <c r="A1506" s="195" t="s">
        <v>1556</v>
      </c>
      <c r="B1506" t="s">
        <v>2942</v>
      </c>
      <c r="C1506" t="s">
        <v>3793</v>
      </c>
      <c r="D1506" t="b">
        <v>1</v>
      </c>
      <c r="E1506" s="195" t="s">
        <v>1152</v>
      </c>
      <c r="F1506" s="236" t="e">
        <f>#REF!</f>
        <v>#REF!</v>
      </c>
    </row>
    <row r="1507" spans="1:6" x14ac:dyDescent="0.2">
      <c r="A1507" s="195" t="s">
        <v>1557</v>
      </c>
      <c r="B1507" t="s">
        <v>2944</v>
      </c>
      <c r="C1507" t="s">
        <v>3793</v>
      </c>
      <c r="D1507" t="b">
        <v>0</v>
      </c>
      <c r="E1507" s="195" t="s">
        <v>1153</v>
      </c>
      <c r="F1507" s="236" t="e">
        <f>#REF!</f>
        <v>#REF!</v>
      </c>
    </row>
    <row r="1508" spans="1:6" x14ac:dyDescent="0.2">
      <c r="A1508" s="195" t="s">
        <v>1558</v>
      </c>
      <c r="B1508" t="s">
        <v>2946</v>
      </c>
      <c r="C1508" t="s">
        <v>3793</v>
      </c>
      <c r="D1508" t="b">
        <v>1</v>
      </c>
      <c r="E1508" s="195" t="s">
        <v>1154</v>
      </c>
      <c r="F1508" s="236" t="e">
        <f>#REF!</f>
        <v>#REF!</v>
      </c>
    </row>
    <row r="1509" spans="1:6" x14ac:dyDescent="0.2">
      <c r="A1509" s="195" t="s">
        <v>2155</v>
      </c>
      <c r="B1509" t="s">
        <v>3983</v>
      </c>
      <c r="C1509" t="s">
        <v>1391</v>
      </c>
      <c r="D1509" t="b">
        <v>0</v>
      </c>
      <c r="E1509" s="195" t="s">
        <v>1155</v>
      </c>
      <c r="F1509" s="236">
        <f>'prospetto 6'!$G$10</f>
        <v>0</v>
      </c>
    </row>
    <row r="1510" spans="1:6" x14ac:dyDescent="0.2">
      <c r="A1510" s="195" t="s">
        <v>2156</v>
      </c>
      <c r="B1510" t="s">
        <v>2920</v>
      </c>
      <c r="C1510" t="s">
        <v>1391</v>
      </c>
      <c r="D1510" t="b">
        <v>0</v>
      </c>
      <c r="E1510" s="195" t="s">
        <v>1156</v>
      </c>
      <c r="F1510" s="236">
        <f>'prospetto 6'!$G$11</f>
        <v>0</v>
      </c>
    </row>
    <row r="1511" spans="1:6" x14ac:dyDescent="0.2">
      <c r="A1511" s="195" t="s">
        <v>2157</v>
      </c>
      <c r="B1511" t="s">
        <v>2922</v>
      </c>
      <c r="C1511" t="s">
        <v>1391</v>
      </c>
      <c r="D1511" t="b">
        <v>0</v>
      </c>
      <c r="E1511" s="195" t="s">
        <v>1157</v>
      </c>
      <c r="F1511" s="236">
        <f>'prospetto 6'!$G$12</f>
        <v>0</v>
      </c>
    </row>
    <row r="1512" spans="1:6" x14ac:dyDescent="0.2">
      <c r="A1512" s="195" t="s">
        <v>2158</v>
      </c>
      <c r="B1512" t="s">
        <v>2924</v>
      </c>
      <c r="C1512" t="s">
        <v>1391</v>
      </c>
      <c r="D1512" t="b">
        <v>0</v>
      </c>
      <c r="E1512" s="195" t="s">
        <v>1158</v>
      </c>
      <c r="F1512" s="236">
        <f>'prospetto 6'!$G$13</f>
        <v>0</v>
      </c>
    </row>
    <row r="1513" spans="1:6" x14ac:dyDescent="0.2">
      <c r="A1513" s="195" t="s">
        <v>2159</v>
      </c>
      <c r="B1513" t="s">
        <v>2926</v>
      </c>
      <c r="C1513" t="s">
        <v>1391</v>
      </c>
      <c r="D1513" t="b">
        <v>0</v>
      </c>
      <c r="E1513" s="241" t="s">
        <v>1159</v>
      </c>
      <c r="F1513" s="245">
        <f>'prospetto 6'!$G$14</f>
        <v>0</v>
      </c>
    </row>
    <row r="1514" spans="1:6" x14ac:dyDescent="0.2">
      <c r="A1514" s="195" t="s">
        <v>2160</v>
      </c>
      <c r="B1514" t="s">
        <v>2928</v>
      </c>
      <c r="C1514" t="s">
        <v>1391</v>
      </c>
      <c r="D1514" t="b">
        <v>0</v>
      </c>
      <c r="E1514" s="241" t="s">
        <v>1160</v>
      </c>
      <c r="F1514" s="245">
        <f>'prospetto 6'!$G$15</f>
        <v>0</v>
      </c>
    </row>
    <row r="1515" spans="1:6" x14ac:dyDescent="0.2">
      <c r="A1515" s="195" t="s">
        <v>2161</v>
      </c>
      <c r="B1515" t="s">
        <v>2930</v>
      </c>
      <c r="C1515" t="s">
        <v>1391</v>
      </c>
      <c r="D1515" t="b">
        <v>1</v>
      </c>
      <c r="E1515" s="241" t="s">
        <v>1161</v>
      </c>
      <c r="F1515" s="245">
        <f>'prospetto 6'!$G$16</f>
        <v>0</v>
      </c>
    </row>
    <row r="1516" spans="1:6" x14ac:dyDescent="0.2">
      <c r="A1516" s="195" t="s">
        <v>2162</v>
      </c>
      <c r="B1516" t="s">
        <v>2948</v>
      </c>
      <c r="C1516" t="s">
        <v>1391</v>
      </c>
      <c r="D1516" t="b">
        <v>0</v>
      </c>
      <c r="E1516" s="241" t="s">
        <v>1162</v>
      </c>
      <c r="F1516" s="245">
        <f>'prospetto 6'!$I$10</f>
        <v>0</v>
      </c>
    </row>
    <row r="1517" spans="1:6" x14ac:dyDescent="0.2">
      <c r="A1517" s="195" t="s">
        <v>2163</v>
      </c>
      <c r="B1517" t="s">
        <v>2950</v>
      </c>
      <c r="C1517" t="s">
        <v>1391</v>
      </c>
      <c r="D1517" t="b">
        <v>0</v>
      </c>
      <c r="E1517" s="241" t="s">
        <v>1163</v>
      </c>
      <c r="F1517" s="245">
        <f>'prospetto 6'!$I$11</f>
        <v>0</v>
      </c>
    </row>
    <row r="1518" spans="1:6" x14ac:dyDescent="0.2">
      <c r="A1518" s="195" t="s">
        <v>2164</v>
      </c>
      <c r="B1518" t="s">
        <v>2952</v>
      </c>
      <c r="C1518" t="s">
        <v>1391</v>
      </c>
      <c r="D1518" t="b">
        <v>0</v>
      </c>
      <c r="E1518" s="241" t="s">
        <v>1164</v>
      </c>
      <c r="F1518" s="245">
        <f>'prospetto 6'!$I$12</f>
        <v>0</v>
      </c>
    </row>
    <row r="1519" spans="1:6" x14ac:dyDescent="0.2">
      <c r="A1519" s="195" t="s">
        <v>2165</v>
      </c>
      <c r="B1519" t="s">
        <v>2954</v>
      </c>
      <c r="C1519" t="s">
        <v>1391</v>
      </c>
      <c r="D1519" t="b">
        <v>0</v>
      </c>
      <c r="E1519" s="241" t="s">
        <v>1165</v>
      </c>
      <c r="F1519" s="245">
        <f>'prospetto 6'!$I$13</f>
        <v>0</v>
      </c>
    </row>
    <row r="1520" spans="1:6" x14ac:dyDescent="0.2">
      <c r="A1520" s="195" t="s">
        <v>2166</v>
      </c>
      <c r="B1520" t="s">
        <v>2956</v>
      </c>
      <c r="C1520" t="s">
        <v>1391</v>
      </c>
      <c r="D1520" t="b">
        <v>0</v>
      </c>
      <c r="E1520" s="241" t="s">
        <v>1166</v>
      </c>
      <c r="F1520" s="245">
        <f>'prospetto 6'!$I$14</f>
        <v>0</v>
      </c>
    </row>
    <row r="1521" spans="1:6" x14ac:dyDescent="0.2">
      <c r="A1521" s="195" t="s">
        <v>2167</v>
      </c>
      <c r="B1521" t="s">
        <v>2958</v>
      </c>
      <c r="C1521" t="s">
        <v>1391</v>
      </c>
      <c r="D1521" t="b">
        <v>0</v>
      </c>
      <c r="E1521" s="241" t="s">
        <v>1167</v>
      </c>
      <c r="F1521" s="245">
        <f>'prospetto 6'!$I$15</f>
        <v>0</v>
      </c>
    </row>
    <row r="1522" spans="1:6" x14ac:dyDescent="0.2">
      <c r="A1522" s="195" t="s">
        <v>2168</v>
      </c>
      <c r="B1522" t="s">
        <v>2960</v>
      </c>
      <c r="C1522" t="s">
        <v>1391</v>
      </c>
      <c r="D1522" t="b">
        <v>1</v>
      </c>
      <c r="E1522" s="241" t="s">
        <v>1168</v>
      </c>
      <c r="F1522" s="245">
        <f>'prospetto 6'!$I$16</f>
        <v>0</v>
      </c>
    </row>
    <row r="1523" spans="1:6" x14ac:dyDescent="0.2">
      <c r="A1523" s="195" t="s">
        <v>2169</v>
      </c>
      <c r="B1523" t="s">
        <v>1748</v>
      </c>
      <c r="C1523" t="s">
        <v>1391</v>
      </c>
      <c r="D1523" t="b">
        <v>0</v>
      </c>
      <c r="E1523" s="241" t="s">
        <v>1169</v>
      </c>
      <c r="F1523" s="245">
        <f>'prospetto 6'!$K$10</f>
        <v>0</v>
      </c>
    </row>
    <row r="1524" spans="1:6" x14ac:dyDescent="0.2">
      <c r="A1524" s="195" t="s">
        <v>2170</v>
      </c>
      <c r="B1524" t="s">
        <v>1750</v>
      </c>
      <c r="C1524" t="s">
        <v>1391</v>
      </c>
      <c r="D1524" t="b">
        <v>0</v>
      </c>
      <c r="E1524" s="241" t="s">
        <v>1170</v>
      </c>
      <c r="F1524" s="245">
        <f>'prospetto 6'!$K$11</f>
        <v>0</v>
      </c>
    </row>
    <row r="1525" spans="1:6" x14ac:dyDescent="0.2">
      <c r="A1525" s="195" t="s">
        <v>2171</v>
      </c>
      <c r="B1525" t="s">
        <v>1752</v>
      </c>
      <c r="C1525" t="s">
        <v>1391</v>
      </c>
      <c r="D1525" t="b">
        <v>0</v>
      </c>
      <c r="E1525" s="241" t="s">
        <v>1171</v>
      </c>
      <c r="F1525" s="245">
        <f>'prospetto 6'!$K$12</f>
        <v>0</v>
      </c>
    </row>
    <row r="1526" spans="1:6" x14ac:dyDescent="0.2">
      <c r="A1526" s="195" t="s">
        <v>2172</v>
      </c>
      <c r="B1526" t="s">
        <v>1754</v>
      </c>
      <c r="C1526" t="s">
        <v>1391</v>
      </c>
      <c r="D1526" t="b">
        <v>0</v>
      </c>
      <c r="E1526" s="241" t="s">
        <v>1172</v>
      </c>
      <c r="F1526" s="245">
        <f>'prospetto 6'!$K$13</f>
        <v>0</v>
      </c>
    </row>
    <row r="1527" spans="1:6" x14ac:dyDescent="0.2">
      <c r="A1527" s="195" t="s">
        <v>2173</v>
      </c>
      <c r="B1527" t="s">
        <v>1756</v>
      </c>
      <c r="C1527" t="s">
        <v>1391</v>
      </c>
      <c r="D1527" t="b">
        <v>0</v>
      </c>
      <c r="E1527" s="241" t="s">
        <v>1173</v>
      </c>
      <c r="F1527" s="245">
        <f>'prospetto 6'!$K$14</f>
        <v>0</v>
      </c>
    </row>
    <row r="1528" spans="1:6" x14ac:dyDescent="0.2">
      <c r="A1528" s="195" t="s">
        <v>2174</v>
      </c>
      <c r="B1528" t="s">
        <v>3986</v>
      </c>
      <c r="C1528" t="s">
        <v>1391</v>
      </c>
      <c r="D1528" t="b">
        <v>0</v>
      </c>
      <c r="E1528" s="241" t="s">
        <v>1174</v>
      </c>
      <c r="F1528" s="245">
        <f>'prospetto 6'!$K$15</f>
        <v>0</v>
      </c>
    </row>
    <row r="1529" spans="1:6" x14ac:dyDescent="0.2">
      <c r="A1529" s="195" t="s">
        <v>2175</v>
      </c>
      <c r="B1529" t="s">
        <v>3988</v>
      </c>
      <c r="C1529" t="s">
        <v>1391</v>
      </c>
      <c r="D1529" t="b">
        <v>1</v>
      </c>
      <c r="E1529" s="241" t="s">
        <v>1175</v>
      </c>
      <c r="F1529" s="245">
        <f>'prospetto 6'!$K$16</f>
        <v>0</v>
      </c>
    </row>
    <row r="1530" spans="1:6" x14ac:dyDescent="0.2">
      <c r="A1530" s="195" t="s">
        <v>2176</v>
      </c>
      <c r="B1530" t="s">
        <v>4006</v>
      </c>
      <c r="C1530" t="s">
        <v>1391</v>
      </c>
      <c r="D1530" t="b">
        <v>1</v>
      </c>
      <c r="E1530" s="241" t="s">
        <v>1176</v>
      </c>
      <c r="F1530" s="245">
        <f>'prospetto 6'!$M$10</f>
        <v>0</v>
      </c>
    </row>
    <row r="1531" spans="1:6" x14ac:dyDescent="0.2">
      <c r="A1531" s="195" t="s">
        <v>2177</v>
      </c>
      <c r="B1531" t="s">
        <v>4008</v>
      </c>
      <c r="C1531" t="s">
        <v>1391</v>
      </c>
      <c r="D1531" t="b">
        <v>1</v>
      </c>
      <c r="E1531" s="241" t="s">
        <v>1177</v>
      </c>
      <c r="F1531" s="245">
        <f>'prospetto 6'!$M$11</f>
        <v>0</v>
      </c>
    </row>
    <row r="1532" spans="1:6" x14ac:dyDescent="0.2">
      <c r="A1532" s="195" t="s">
        <v>2178</v>
      </c>
      <c r="B1532" t="s">
        <v>4010</v>
      </c>
      <c r="C1532" t="s">
        <v>1391</v>
      </c>
      <c r="D1532" t="b">
        <v>1</v>
      </c>
      <c r="E1532" s="241" t="s">
        <v>1178</v>
      </c>
      <c r="F1532" s="245">
        <f>'prospetto 6'!$M$12</f>
        <v>0</v>
      </c>
    </row>
    <row r="1533" spans="1:6" x14ac:dyDescent="0.2">
      <c r="A1533" s="195" t="s">
        <v>3537</v>
      </c>
      <c r="B1533" t="s">
        <v>4012</v>
      </c>
      <c r="C1533" t="s">
        <v>1391</v>
      </c>
      <c r="D1533" t="b">
        <v>1</v>
      </c>
      <c r="E1533" s="241" t="s">
        <v>1179</v>
      </c>
      <c r="F1533" s="245">
        <f>'prospetto 6'!$M$13</f>
        <v>0</v>
      </c>
    </row>
    <row r="1534" spans="1:6" x14ac:dyDescent="0.2">
      <c r="A1534" s="195" t="s">
        <v>3538</v>
      </c>
      <c r="B1534" t="s">
        <v>4014</v>
      </c>
      <c r="C1534" t="s">
        <v>1391</v>
      </c>
      <c r="D1534" t="b">
        <v>1</v>
      </c>
      <c r="E1534" s="241" t="s">
        <v>1180</v>
      </c>
      <c r="F1534" s="245">
        <f>'prospetto 6'!$M$14</f>
        <v>0</v>
      </c>
    </row>
    <row r="1535" spans="1:6" x14ac:dyDescent="0.2">
      <c r="A1535" s="195" t="s">
        <v>3539</v>
      </c>
      <c r="B1535" t="s">
        <v>4016</v>
      </c>
      <c r="C1535" t="s">
        <v>1391</v>
      </c>
      <c r="D1535" t="b">
        <v>1</v>
      </c>
      <c r="E1535" s="241" t="s">
        <v>1181</v>
      </c>
      <c r="F1535" s="245">
        <f>'prospetto 6'!$M$15</f>
        <v>0</v>
      </c>
    </row>
    <row r="1536" spans="1:6" x14ac:dyDescent="0.2">
      <c r="A1536" s="195" t="s">
        <v>3540</v>
      </c>
      <c r="B1536" t="s">
        <v>4018</v>
      </c>
      <c r="C1536" t="s">
        <v>1391</v>
      </c>
      <c r="D1536" t="b">
        <v>1</v>
      </c>
      <c r="E1536" s="241" t="s">
        <v>1182</v>
      </c>
      <c r="F1536" s="245">
        <f>'prospetto 6'!$M$16</f>
        <v>0</v>
      </c>
    </row>
    <row r="1537" spans="1:6" x14ac:dyDescent="0.2">
      <c r="A1537" s="195" t="s">
        <v>3541</v>
      </c>
      <c r="B1537" t="s">
        <v>1708</v>
      </c>
      <c r="C1537" t="s">
        <v>1391</v>
      </c>
      <c r="D1537" t="b">
        <v>0</v>
      </c>
      <c r="E1537" s="241" t="s">
        <v>1183</v>
      </c>
      <c r="F1537" s="245">
        <f>'prospetto 6'!$O$10</f>
        <v>0</v>
      </c>
    </row>
    <row r="1538" spans="1:6" x14ac:dyDescent="0.2">
      <c r="A1538" s="195" t="s">
        <v>3542</v>
      </c>
      <c r="B1538" t="s">
        <v>1710</v>
      </c>
      <c r="C1538" t="s">
        <v>1391</v>
      </c>
      <c r="D1538" t="b">
        <v>0</v>
      </c>
      <c r="E1538" s="241" t="s">
        <v>1184</v>
      </c>
      <c r="F1538" s="245">
        <f>'prospetto 6'!$O$11</f>
        <v>0</v>
      </c>
    </row>
    <row r="1539" spans="1:6" x14ac:dyDescent="0.2">
      <c r="A1539" s="195" t="s">
        <v>3543</v>
      </c>
      <c r="B1539" t="s">
        <v>1712</v>
      </c>
      <c r="C1539" t="s">
        <v>1391</v>
      </c>
      <c r="D1539" t="b">
        <v>0</v>
      </c>
      <c r="E1539" s="241" t="s">
        <v>1185</v>
      </c>
      <c r="F1539" s="245">
        <f>'prospetto 6'!$O$12</f>
        <v>0</v>
      </c>
    </row>
    <row r="1540" spans="1:6" x14ac:dyDescent="0.2">
      <c r="A1540" s="195" t="s">
        <v>3544</v>
      </c>
      <c r="B1540" t="s">
        <v>1714</v>
      </c>
      <c r="C1540" t="s">
        <v>1391</v>
      </c>
      <c r="D1540" t="b">
        <v>0</v>
      </c>
      <c r="E1540" s="241" t="s">
        <v>1186</v>
      </c>
      <c r="F1540" s="245">
        <f>'prospetto 6'!$O$13</f>
        <v>0</v>
      </c>
    </row>
    <row r="1541" spans="1:6" x14ac:dyDescent="0.2">
      <c r="A1541" s="195" t="s">
        <v>3545</v>
      </c>
      <c r="B1541" t="s">
        <v>1716</v>
      </c>
      <c r="C1541" t="s">
        <v>1391</v>
      </c>
      <c r="D1541" t="b">
        <v>0</v>
      </c>
      <c r="E1541" s="241" t="s">
        <v>1187</v>
      </c>
      <c r="F1541" s="245">
        <f>'prospetto 6'!$O$14</f>
        <v>0</v>
      </c>
    </row>
    <row r="1542" spans="1:6" x14ac:dyDescent="0.2">
      <c r="A1542" s="195" t="s">
        <v>2179</v>
      </c>
      <c r="B1542" t="s">
        <v>1718</v>
      </c>
      <c r="C1542" t="s">
        <v>1391</v>
      </c>
      <c r="D1542" t="b">
        <v>0</v>
      </c>
      <c r="E1542" s="241" t="s">
        <v>1188</v>
      </c>
      <c r="F1542" s="245">
        <f>'prospetto 6'!$O$15</f>
        <v>0</v>
      </c>
    </row>
    <row r="1543" spans="1:6" x14ac:dyDescent="0.2">
      <c r="A1543" s="195" t="s">
        <v>2180</v>
      </c>
      <c r="B1543" t="s">
        <v>1720</v>
      </c>
      <c r="C1543" t="s">
        <v>1391</v>
      </c>
      <c r="D1543" t="b">
        <v>1</v>
      </c>
      <c r="E1543" s="241" t="s">
        <v>1189</v>
      </c>
      <c r="F1543" s="245">
        <f>'prospetto 6'!$O$16</f>
        <v>0</v>
      </c>
    </row>
    <row r="1544" spans="1:6" x14ac:dyDescent="0.2">
      <c r="A1544" s="195" t="s">
        <v>3582</v>
      </c>
      <c r="B1544" t="s">
        <v>3098</v>
      </c>
      <c r="C1544" t="s">
        <v>1391</v>
      </c>
      <c r="D1544" t="b">
        <v>0</v>
      </c>
      <c r="E1544" s="241" t="s">
        <v>1190</v>
      </c>
      <c r="F1544" s="245">
        <f>'prospetto 6'!$Q$10</f>
        <v>0</v>
      </c>
    </row>
    <row r="1545" spans="1:6" x14ac:dyDescent="0.2">
      <c r="A1545" s="195" t="s">
        <v>3583</v>
      </c>
      <c r="B1545" t="s">
        <v>3100</v>
      </c>
      <c r="C1545" t="s">
        <v>1391</v>
      </c>
      <c r="D1545" t="b">
        <v>0</v>
      </c>
      <c r="E1545" s="241" t="s">
        <v>1191</v>
      </c>
      <c r="F1545" s="245">
        <f>'prospetto 6'!$Q$11</f>
        <v>0</v>
      </c>
    </row>
    <row r="1546" spans="1:6" x14ac:dyDescent="0.2">
      <c r="A1546" s="195" t="s">
        <v>3584</v>
      </c>
      <c r="B1546" t="s">
        <v>3102</v>
      </c>
      <c r="C1546" t="s">
        <v>1391</v>
      </c>
      <c r="D1546" t="b">
        <v>0</v>
      </c>
      <c r="E1546" s="241" t="s">
        <v>1192</v>
      </c>
      <c r="F1546" s="245">
        <f>'prospetto 6'!$Q$12</f>
        <v>0</v>
      </c>
    </row>
    <row r="1547" spans="1:6" x14ac:dyDescent="0.2">
      <c r="A1547" s="195" t="s">
        <v>3585</v>
      </c>
      <c r="B1547" t="s">
        <v>3104</v>
      </c>
      <c r="C1547" t="s">
        <v>1391</v>
      </c>
      <c r="D1547" t="b">
        <v>0</v>
      </c>
      <c r="E1547" s="241" t="s">
        <v>1193</v>
      </c>
      <c r="F1547" s="245">
        <f>'prospetto 6'!$Q$13</f>
        <v>0</v>
      </c>
    </row>
    <row r="1548" spans="1:6" x14ac:dyDescent="0.2">
      <c r="A1548" s="195" t="s">
        <v>3586</v>
      </c>
      <c r="B1548" t="s">
        <v>3106</v>
      </c>
      <c r="C1548" t="s">
        <v>1391</v>
      </c>
      <c r="D1548" t="b">
        <v>0</v>
      </c>
      <c r="E1548" s="241" t="s">
        <v>1194</v>
      </c>
      <c r="F1548" s="245">
        <f>'prospetto 6'!$Q$14</f>
        <v>0</v>
      </c>
    </row>
    <row r="1549" spans="1:6" x14ac:dyDescent="0.2">
      <c r="A1549" s="195" t="s">
        <v>3587</v>
      </c>
      <c r="B1549" t="s">
        <v>3108</v>
      </c>
      <c r="C1549" t="s">
        <v>1391</v>
      </c>
      <c r="D1549" t="b">
        <v>0</v>
      </c>
      <c r="E1549" s="241" t="s">
        <v>1195</v>
      </c>
      <c r="F1549" s="245">
        <f>'prospetto 6'!$Q$15</f>
        <v>0</v>
      </c>
    </row>
    <row r="1550" spans="1:6" x14ac:dyDescent="0.2">
      <c r="A1550" s="195" t="s">
        <v>3588</v>
      </c>
      <c r="B1550" t="s">
        <v>3110</v>
      </c>
      <c r="C1550" t="s">
        <v>1391</v>
      </c>
      <c r="D1550" t="b">
        <v>1</v>
      </c>
      <c r="E1550" s="241" t="s">
        <v>1196</v>
      </c>
      <c r="F1550" s="245">
        <f>'prospetto 6'!$Q$16</f>
        <v>0</v>
      </c>
    </row>
    <row r="1551" spans="1:6" x14ac:dyDescent="0.2">
      <c r="A1551" s="195" t="s">
        <v>3589</v>
      </c>
      <c r="B1551" t="s">
        <v>4325</v>
      </c>
      <c r="C1551" t="s">
        <v>1391</v>
      </c>
      <c r="D1551" t="b">
        <v>0</v>
      </c>
      <c r="E1551" s="241" t="s">
        <v>1197</v>
      </c>
      <c r="F1551" s="245">
        <f>'prospetto 6'!$S$10</f>
        <v>0</v>
      </c>
    </row>
    <row r="1552" spans="1:6" x14ac:dyDescent="0.2">
      <c r="A1552" s="195" t="s">
        <v>3590</v>
      </c>
      <c r="B1552" t="s">
        <v>4327</v>
      </c>
      <c r="C1552" t="s">
        <v>1391</v>
      </c>
      <c r="D1552" t="b">
        <v>0</v>
      </c>
      <c r="E1552" s="241" t="s">
        <v>1198</v>
      </c>
      <c r="F1552" s="245">
        <f>'prospetto 6'!$S$11</f>
        <v>0</v>
      </c>
    </row>
    <row r="1553" spans="1:6" x14ac:dyDescent="0.2">
      <c r="A1553" s="195" t="s">
        <v>3591</v>
      </c>
      <c r="B1553" t="s">
        <v>4329</v>
      </c>
      <c r="C1553" t="s">
        <v>1391</v>
      </c>
      <c r="D1553" t="b">
        <v>0</v>
      </c>
      <c r="E1553" s="241" t="s">
        <v>1199</v>
      </c>
      <c r="F1553" s="245">
        <f>'prospetto 6'!$S$12</f>
        <v>0</v>
      </c>
    </row>
    <row r="1554" spans="1:6" x14ac:dyDescent="0.2">
      <c r="A1554" s="195" t="s">
        <v>2203</v>
      </c>
      <c r="B1554" t="s">
        <v>4331</v>
      </c>
      <c r="C1554" t="s">
        <v>1391</v>
      </c>
      <c r="D1554" t="b">
        <v>0</v>
      </c>
      <c r="E1554" s="241" t="s">
        <v>1200</v>
      </c>
      <c r="F1554" s="245">
        <f>'prospetto 6'!$S$13</f>
        <v>0</v>
      </c>
    </row>
    <row r="1555" spans="1:6" x14ac:dyDescent="0.2">
      <c r="A1555" s="195" t="s">
        <v>2204</v>
      </c>
      <c r="B1555" t="s">
        <v>4333</v>
      </c>
      <c r="C1555" t="s">
        <v>1391</v>
      </c>
      <c r="D1555" t="b">
        <v>0</v>
      </c>
      <c r="E1555" s="241" t="s">
        <v>1201</v>
      </c>
      <c r="F1555" s="245">
        <f>'prospetto 6'!$S$14</f>
        <v>0</v>
      </c>
    </row>
    <row r="1556" spans="1:6" x14ac:dyDescent="0.2">
      <c r="A1556" s="195" t="s">
        <v>2205</v>
      </c>
      <c r="B1556" t="s">
        <v>4335</v>
      </c>
      <c r="C1556" t="s">
        <v>1391</v>
      </c>
      <c r="D1556" t="b">
        <v>0</v>
      </c>
      <c r="E1556" s="241" t="s">
        <v>1202</v>
      </c>
      <c r="F1556" s="245">
        <f>'prospetto 6'!$S$15</f>
        <v>0</v>
      </c>
    </row>
    <row r="1557" spans="1:6" x14ac:dyDescent="0.2">
      <c r="A1557" s="195" t="s">
        <v>1376</v>
      </c>
      <c r="B1557" t="s">
        <v>4337</v>
      </c>
      <c r="C1557" t="s">
        <v>1391</v>
      </c>
      <c r="D1557" t="b">
        <v>1</v>
      </c>
      <c r="E1557" s="241" t="s">
        <v>1203</v>
      </c>
      <c r="F1557" s="245">
        <f>'prospetto 6'!$S$16</f>
        <v>0</v>
      </c>
    </row>
    <row r="1558" spans="1:6" x14ac:dyDescent="0.2">
      <c r="A1558" s="195" t="s">
        <v>1377</v>
      </c>
      <c r="B1558" t="s">
        <v>1378</v>
      </c>
      <c r="C1558" t="s">
        <v>1304</v>
      </c>
      <c r="D1558" t="b">
        <v>0</v>
      </c>
      <c r="E1558" s="241" t="s">
        <v>1204</v>
      </c>
      <c r="F1558" s="245" t="e">
        <f>#REF!</f>
        <v>#REF!</v>
      </c>
    </row>
    <row r="1559" spans="1:6" x14ac:dyDescent="0.2">
      <c r="A1559" s="195" t="s">
        <v>1379</v>
      </c>
      <c r="B1559" t="s">
        <v>4067</v>
      </c>
      <c r="C1559" t="s">
        <v>1304</v>
      </c>
      <c r="D1559" t="b">
        <v>1</v>
      </c>
      <c r="E1559" s="241" t="s">
        <v>1205</v>
      </c>
      <c r="F1559" s="245" t="e">
        <f>#REF!</f>
        <v>#REF!</v>
      </c>
    </row>
    <row r="1560" spans="1:6" x14ac:dyDescent="0.2">
      <c r="A1560" s="195" t="s">
        <v>1380</v>
      </c>
      <c r="B1560" t="s">
        <v>1927</v>
      </c>
      <c r="C1560" t="s">
        <v>1304</v>
      </c>
      <c r="D1560" t="b">
        <v>0</v>
      </c>
      <c r="E1560" s="241" t="s">
        <v>1206</v>
      </c>
      <c r="F1560" s="245" t="e">
        <f>#REF!</f>
        <v>#REF!</v>
      </c>
    </row>
    <row r="1561" spans="1:6" x14ac:dyDescent="0.2">
      <c r="A1561" s="195" t="s">
        <v>1381</v>
      </c>
      <c r="B1561" t="s">
        <v>1929</v>
      </c>
      <c r="C1561" t="s">
        <v>1304</v>
      </c>
      <c r="D1561" t="b">
        <v>0</v>
      </c>
      <c r="E1561" s="241" t="s">
        <v>1207</v>
      </c>
      <c r="F1561" s="245" t="e">
        <f>#REF!</f>
        <v>#REF!</v>
      </c>
    </row>
    <row r="1562" spans="1:6" x14ac:dyDescent="0.2">
      <c r="A1562" s="195" t="s">
        <v>1382</v>
      </c>
      <c r="B1562" t="s">
        <v>1931</v>
      </c>
      <c r="C1562" t="s">
        <v>1304</v>
      </c>
      <c r="D1562" t="b">
        <v>0</v>
      </c>
      <c r="E1562" s="241" t="s">
        <v>1208</v>
      </c>
      <c r="F1562" s="245" t="e">
        <f>#REF!</f>
        <v>#REF!</v>
      </c>
    </row>
    <row r="1563" spans="1:6" x14ac:dyDescent="0.2">
      <c r="A1563" s="195" t="s">
        <v>1383</v>
      </c>
      <c r="B1563" t="s">
        <v>1933</v>
      </c>
      <c r="C1563" t="s">
        <v>1304</v>
      </c>
      <c r="D1563" t="b">
        <v>0</v>
      </c>
      <c r="E1563" s="241" t="s">
        <v>1209</v>
      </c>
      <c r="F1563" s="245" t="e">
        <f>#REF!</f>
        <v>#REF!</v>
      </c>
    </row>
    <row r="1564" spans="1:6" x14ac:dyDescent="0.2">
      <c r="A1564" s="195" t="s">
        <v>1384</v>
      </c>
      <c r="B1564" t="s">
        <v>1935</v>
      </c>
      <c r="C1564" t="s">
        <v>1304</v>
      </c>
      <c r="D1564" t="b">
        <v>0</v>
      </c>
      <c r="E1564" s="241" t="s">
        <v>1210</v>
      </c>
      <c r="F1564" s="245" t="e">
        <f>#REF!</f>
        <v>#REF!</v>
      </c>
    </row>
    <row r="1565" spans="1:6" x14ac:dyDescent="0.2">
      <c r="A1565" s="195" t="s">
        <v>1385</v>
      </c>
      <c r="B1565" t="s">
        <v>1937</v>
      </c>
      <c r="C1565" t="s">
        <v>1304</v>
      </c>
      <c r="D1565" t="b">
        <v>0</v>
      </c>
      <c r="E1565" s="241" t="s">
        <v>1211</v>
      </c>
      <c r="F1565" s="245" t="e">
        <f>#REF!</f>
        <v>#REF!</v>
      </c>
    </row>
    <row r="1566" spans="1:6" x14ac:dyDescent="0.2">
      <c r="A1566" s="195" t="s">
        <v>4023</v>
      </c>
      <c r="B1566" t="s">
        <v>1939</v>
      </c>
      <c r="C1566" t="s">
        <v>1304</v>
      </c>
      <c r="D1566" t="b">
        <v>0</v>
      </c>
      <c r="E1566" s="241" t="s">
        <v>1212</v>
      </c>
      <c r="F1566" s="245" t="e">
        <f>#REF!</f>
        <v>#REF!</v>
      </c>
    </row>
    <row r="1567" spans="1:6" x14ac:dyDescent="0.2">
      <c r="A1567" s="195" t="s">
        <v>4024</v>
      </c>
      <c r="B1567" t="s">
        <v>1941</v>
      </c>
      <c r="C1567" t="s">
        <v>1304</v>
      </c>
      <c r="D1567" t="b">
        <v>0</v>
      </c>
      <c r="E1567" s="241" t="s">
        <v>1213</v>
      </c>
      <c r="F1567" s="245" t="e">
        <f>#REF!</f>
        <v>#REF!</v>
      </c>
    </row>
    <row r="1568" spans="1:6" x14ac:dyDescent="0.2">
      <c r="A1568" s="195" t="s">
        <v>4025</v>
      </c>
      <c r="B1568" t="s">
        <v>1943</v>
      </c>
      <c r="C1568" t="s">
        <v>1304</v>
      </c>
      <c r="D1568" t="b">
        <v>0</v>
      </c>
      <c r="E1568" s="241" t="s">
        <v>1214</v>
      </c>
      <c r="F1568" s="245" t="e">
        <f>#REF!</f>
        <v>#REF!</v>
      </c>
    </row>
    <row r="1569" spans="1:6" x14ac:dyDescent="0.2">
      <c r="A1569" s="195" t="s">
        <v>4026</v>
      </c>
      <c r="B1569" t="s">
        <v>1945</v>
      </c>
      <c r="C1569" t="s">
        <v>1304</v>
      </c>
      <c r="D1569" t="b">
        <v>0</v>
      </c>
      <c r="E1569" s="241" t="s">
        <v>1215</v>
      </c>
      <c r="F1569" s="245" t="e">
        <f>#REF!</f>
        <v>#REF!</v>
      </c>
    </row>
    <row r="1570" spans="1:6" x14ac:dyDescent="0.2">
      <c r="A1570" s="195" t="s">
        <v>4027</v>
      </c>
      <c r="B1570" t="s">
        <v>4287</v>
      </c>
      <c r="C1570" t="s">
        <v>1304</v>
      </c>
      <c r="D1570" t="b">
        <v>0</v>
      </c>
      <c r="E1570" s="241" t="s">
        <v>1216</v>
      </c>
      <c r="F1570" s="245" t="e">
        <f>#REF!</f>
        <v>#REF!</v>
      </c>
    </row>
    <row r="1571" spans="1:6" x14ac:dyDescent="0.2">
      <c r="A1571" s="195" t="s">
        <v>1386</v>
      </c>
      <c r="B1571" t="s">
        <v>4289</v>
      </c>
      <c r="C1571" t="s">
        <v>1304</v>
      </c>
      <c r="D1571" t="b">
        <v>0</v>
      </c>
      <c r="E1571" s="241" t="s">
        <v>1217</v>
      </c>
      <c r="F1571" s="245" t="e">
        <f>#REF!</f>
        <v>#REF!</v>
      </c>
    </row>
    <row r="1572" spans="1:6" x14ac:dyDescent="0.2">
      <c r="A1572" s="195" t="s">
        <v>4028</v>
      </c>
      <c r="B1572" t="s">
        <v>1416</v>
      </c>
      <c r="C1572" t="s">
        <v>1304</v>
      </c>
      <c r="D1572" t="b">
        <v>0</v>
      </c>
      <c r="E1572" s="241" t="s">
        <v>1218</v>
      </c>
      <c r="F1572" s="245" t="e">
        <f>#REF!</f>
        <v>#REF!</v>
      </c>
    </row>
    <row r="1573" spans="1:6" x14ac:dyDescent="0.2">
      <c r="A1573" s="195" t="s">
        <v>1387</v>
      </c>
      <c r="B1573" t="s">
        <v>3547</v>
      </c>
      <c r="C1573" t="s">
        <v>1304</v>
      </c>
      <c r="D1573" t="b">
        <v>0</v>
      </c>
      <c r="E1573" s="241" t="s">
        <v>1219</v>
      </c>
      <c r="F1573" s="245" t="e">
        <f>#REF!</f>
        <v>#REF!</v>
      </c>
    </row>
    <row r="1574" spans="1:6" x14ac:dyDescent="0.2">
      <c r="A1574" s="195" t="s">
        <v>1388</v>
      </c>
      <c r="B1574" t="s">
        <v>3549</v>
      </c>
      <c r="C1574" t="s">
        <v>1304</v>
      </c>
      <c r="D1574" t="b">
        <v>0</v>
      </c>
      <c r="E1574" s="241" t="s">
        <v>1220</v>
      </c>
      <c r="F1574" s="245" t="e">
        <f>#REF!</f>
        <v>#REF!</v>
      </c>
    </row>
    <row r="1575" spans="1:6" x14ac:dyDescent="0.2">
      <c r="A1575" s="195" t="s">
        <v>1389</v>
      </c>
      <c r="B1575" t="s">
        <v>3551</v>
      </c>
      <c r="C1575" t="s">
        <v>1304</v>
      </c>
      <c r="D1575" t="b">
        <v>0</v>
      </c>
      <c r="E1575" s="241" t="s">
        <v>1221</v>
      </c>
      <c r="F1575" s="245" t="e">
        <f>#REF!</f>
        <v>#REF!</v>
      </c>
    </row>
    <row r="1576" spans="1:6" x14ac:dyDescent="0.2">
      <c r="A1576" s="195" t="s">
        <v>4029</v>
      </c>
      <c r="B1576" t="s">
        <v>3553</v>
      </c>
      <c r="C1576" t="s">
        <v>1304</v>
      </c>
      <c r="D1576" t="b">
        <v>0</v>
      </c>
      <c r="E1576" s="241" t="s">
        <v>1222</v>
      </c>
      <c r="F1576" s="245" t="e">
        <f>#REF!</f>
        <v>#REF!</v>
      </c>
    </row>
    <row r="1577" spans="1:6" x14ac:dyDescent="0.2">
      <c r="A1577" s="195" t="s">
        <v>4030</v>
      </c>
      <c r="B1577" t="s">
        <v>3555</v>
      </c>
      <c r="C1577" t="s">
        <v>1304</v>
      </c>
      <c r="D1577" t="b">
        <v>0</v>
      </c>
      <c r="E1577" s="241" t="s">
        <v>1223</v>
      </c>
      <c r="F1577" s="245" t="e">
        <f>#REF!</f>
        <v>#REF!</v>
      </c>
    </row>
    <row r="1578" spans="1:6" x14ac:dyDescent="0.2">
      <c r="A1578" s="195" t="s">
        <v>4031</v>
      </c>
      <c r="B1578" t="s">
        <v>3557</v>
      </c>
      <c r="C1578" t="s">
        <v>1304</v>
      </c>
      <c r="D1578" t="b">
        <v>0</v>
      </c>
      <c r="E1578" s="241" t="s">
        <v>1224</v>
      </c>
      <c r="F1578" s="245" t="e">
        <f>#REF!</f>
        <v>#REF!</v>
      </c>
    </row>
    <row r="1579" spans="1:6" x14ac:dyDescent="0.2">
      <c r="A1579" s="195" t="s">
        <v>1669</v>
      </c>
      <c r="B1579" t="s">
        <v>3559</v>
      </c>
      <c r="C1579" t="s">
        <v>1304</v>
      </c>
      <c r="D1579" t="b">
        <v>0</v>
      </c>
      <c r="E1579" s="241" t="s">
        <v>1225</v>
      </c>
      <c r="F1579" s="245" t="e">
        <f>#REF!</f>
        <v>#REF!</v>
      </c>
    </row>
    <row r="1580" spans="1:6" x14ac:dyDescent="0.2">
      <c r="A1580" s="195" t="s">
        <v>1670</v>
      </c>
      <c r="B1580" t="s">
        <v>3561</v>
      </c>
      <c r="C1580" t="s">
        <v>1304</v>
      </c>
      <c r="D1580" t="b">
        <v>0</v>
      </c>
      <c r="E1580" s="241" t="s">
        <v>1226</v>
      </c>
      <c r="F1580" s="245" t="e">
        <f>#REF!</f>
        <v>#REF!</v>
      </c>
    </row>
    <row r="1581" spans="1:6" x14ac:dyDescent="0.2">
      <c r="A1581" s="195" t="s">
        <v>1671</v>
      </c>
      <c r="B1581" t="s">
        <v>3563</v>
      </c>
      <c r="C1581" t="s">
        <v>1304</v>
      </c>
      <c r="D1581" t="b">
        <v>0</v>
      </c>
      <c r="E1581" s="241" t="s">
        <v>1227</v>
      </c>
      <c r="F1581" s="245" t="e">
        <f>#REF!</f>
        <v>#REF!</v>
      </c>
    </row>
    <row r="1582" spans="1:6" x14ac:dyDescent="0.2">
      <c r="A1582" s="195" t="s">
        <v>6</v>
      </c>
      <c r="B1582" t="s">
        <v>3565</v>
      </c>
      <c r="C1582" t="s">
        <v>1304</v>
      </c>
      <c r="D1582" t="b">
        <v>0</v>
      </c>
      <c r="E1582" s="241" t="s">
        <v>7</v>
      </c>
      <c r="F1582" s="245" t="e">
        <f>#REF!</f>
        <v>#REF!</v>
      </c>
    </row>
    <row r="1583" spans="1:6" x14ac:dyDescent="0.2">
      <c r="A1583" s="195" t="s">
        <v>8</v>
      </c>
      <c r="B1583" t="s">
        <v>3567</v>
      </c>
      <c r="C1583" t="s">
        <v>1304</v>
      </c>
      <c r="D1583" t="b">
        <v>0</v>
      </c>
      <c r="E1583" s="241" t="s">
        <v>9</v>
      </c>
      <c r="F1583" s="245" t="e">
        <f>#REF!</f>
        <v>#REF!</v>
      </c>
    </row>
    <row r="1584" spans="1:6" x14ac:dyDescent="0.2">
      <c r="A1584" s="195" t="s">
        <v>10</v>
      </c>
      <c r="B1584" t="s">
        <v>3569</v>
      </c>
      <c r="C1584" t="s">
        <v>1304</v>
      </c>
      <c r="D1584" t="b">
        <v>0</v>
      </c>
      <c r="E1584" s="241" t="s">
        <v>11</v>
      </c>
      <c r="F1584" s="245" t="e">
        <f>#REF!</f>
        <v>#REF!</v>
      </c>
    </row>
    <row r="1585" spans="1:6" x14ac:dyDescent="0.2">
      <c r="A1585" s="195" t="s">
        <v>2243</v>
      </c>
      <c r="B1585" t="s">
        <v>2244</v>
      </c>
      <c r="C1585" t="s">
        <v>1304</v>
      </c>
      <c r="D1585" t="b">
        <v>0</v>
      </c>
      <c r="E1585" s="241" t="s">
        <v>1228</v>
      </c>
      <c r="F1585" s="245" t="e">
        <f>#REF!</f>
        <v>#REF!</v>
      </c>
    </row>
    <row r="1586" spans="1:6" x14ac:dyDescent="0.2">
      <c r="A1586" s="195" t="s">
        <v>2245</v>
      </c>
      <c r="B1586" t="s">
        <v>4070</v>
      </c>
      <c r="C1586" t="s">
        <v>1304</v>
      </c>
      <c r="D1586" t="b">
        <v>1</v>
      </c>
      <c r="E1586" s="241" t="s">
        <v>1229</v>
      </c>
      <c r="F1586" s="245" t="e">
        <f>#REF!</f>
        <v>#REF!</v>
      </c>
    </row>
    <row r="1587" spans="1:6" x14ac:dyDescent="0.2">
      <c r="A1587" s="195" t="s">
        <v>2246</v>
      </c>
      <c r="B1587" t="s">
        <v>4075</v>
      </c>
      <c r="C1587" t="s">
        <v>1304</v>
      </c>
      <c r="D1587" t="b">
        <v>0</v>
      </c>
      <c r="E1587" s="241" t="s">
        <v>1230</v>
      </c>
      <c r="F1587" s="245" t="e">
        <f>#REF!</f>
        <v>#REF!</v>
      </c>
    </row>
    <row r="1588" spans="1:6" x14ac:dyDescent="0.2">
      <c r="A1588" s="195" t="s">
        <v>1672</v>
      </c>
      <c r="B1588" t="s">
        <v>3753</v>
      </c>
      <c r="C1588" t="s">
        <v>1304</v>
      </c>
      <c r="D1588" t="b">
        <v>0</v>
      </c>
      <c r="E1588" s="241" t="s">
        <v>1231</v>
      </c>
      <c r="F1588" s="245" t="e">
        <f>#REF!</f>
        <v>#REF!</v>
      </c>
    </row>
    <row r="1589" spans="1:6" x14ac:dyDescent="0.2">
      <c r="A1589" s="195" t="s">
        <v>1673</v>
      </c>
      <c r="B1589" t="s">
        <v>3755</v>
      </c>
      <c r="C1589" t="s">
        <v>1304</v>
      </c>
      <c r="D1589" t="b">
        <v>0</v>
      </c>
      <c r="E1589" s="241" t="s">
        <v>1232</v>
      </c>
      <c r="F1589" s="245" t="e">
        <f>#REF!</f>
        <v>#REF!</v>
      </c>
    </row>
    <row r="1590" spans="1:6" x14ac:dyDescent="0.2">
      <c r="A1590" s="195" t="s">
        <v>12</v>
      </c>
      <c r="B1590" t="s">
        <v>2105</v>
      </c>
      <c r="C1590" t="s">
        <v>1304</v>
      </c>
      <c r="D1590" t="b">
        <v>0</v>
      </c>
      <c r="E1590" s="241" t="s">
        <v>13</v>
      </c>
      <c r="F1590" s="245" t="e">
        <f>#REF!</f>
        <v>#REF!</v>
      </c>
    </row>
    <row r="1591" spans="1:6" x14ac:dyDescent="0.2">
      <c r="A1591" s="195" t="s">
        <v>14</v>
      </c>
      <c r="B1591" t="s">
        <v>2107</v>
      </c>
      <c r="C1591" t="s">
        <v>1304</v>
      </c>
      <c r="D1591" t="b">
        <v>0</v>
      </c>
      <c r="E1591" s="241" t="s">
        <v>15</v>
      </c>
      <c r="F1591" s="245" t="e">
        <f>#REF!</f>
        <v>#REF!</v>
      </c>
    </row>
    <row r="1592" spans="1:6" x14ac:dyDescent="0.2">
      <c r="A1592" s="195" t="s">
        <v>16</v>
      </c>
      <c r="B1592" t="s">
        <v>2810</v>
      </c>
      <c r="C1592" t="s">
        <v>1304</v>
      </c>
      <c r="D1592" t="b">
        <v>0</v>
      </c>
      <c r="E1592" s="241" t="s">
        <v>5</v>
      </c>
      <c r="F1592" s="245" t="e">
        <f>#REF!</f>
        <v>#REF!</v>
      </c>
    </row>
    <row r="1593" spans="1:6" x14ac:dyDescent="0.2">
      <c r="A1593" s="195" t="s">
        <v>17</v>
      </c>
      <c r="B1593" t="s">
        <v>2812</v>
      </c>
      <c r="C1593" t="s">
        <v>1304</v>
      </c>
      <c r="D1593" t="b">
        <v>0</v>
      </c>
      <c r="E1593" s="241" t="s">
        <v>18</v>
      </c>
      <c r="F1593" s="245" t="e">
        <f>#REF!</f>
        <v>#REF!</v>
      </c>
    </row>
    <row r="1594" spans="1:6" x14ac:dyDescent="0.2">
      <c r="A1594" s="195" t="s">
        <v>3654</v>
      </c>
      <c r="B1594" t="s">
        <v>1925</v>
      </c>
      <c r="C1594" t="s">
        <v>1305</v>
      </c>
      <c r="D1594" t="b">
        <v>0</v>
      </c>
      <c r="E1594" s="241" t="s">
        <v>1233</v>
      </c>
      <c r="F1594" s="245" t="e">
        <f>#REF!</f>
        <v>#REF!</v>
      </c>
    </row>
    <row r="1595" spans="1:6" x14ac:dyDescent="0.2">
      <c r="A1595" s="195" t="s">
        <v>3655</v>
      </c>
      <c r="B1595" t="s">
        <v>3177</v>
      </c>
      <c r="C1595" t="s">
        <v>1305</v>
      </c>
      <c r="D1595" t="b">
        <v>0</v>
      </c>
      <c r="E1595" s="241" t="s">
        <v>19</v>
      </c>
      <c r="F1595" s="245" t="e">
        <f>#REF!</f>
        <v>#REF!</v>
      </c>
    </row>
    <row r="1596" spans="1:6" x14ac:dyDescent="0.2">
      <c r="A1596" s="515" t="s">
        <v>3656</v>
      </c>
      <c r="B1596" t="s">
        <v>3179</v>
      </c>
      <c r="C1596" t="s">
        <v>1305</v>
      </c>
      <c r="D1596" t="b">
        <v>0</v>
      </c>
      <c r="E1596" s="241" t="s">
        <v>20</v>
      </c>
      <c r="F1596" s="245" t="e">
        <f>#REF!</f>
        <v>#REF!</v>
      </c>
    </row>
    <row r="1597" spans="1:6" x14ac:dyDescent="0.2">
      <c r="A1597" s="515" t="s">
        <v>3657</v>
      </c>
      <c r="B1597" t="s">
        <v>3181</v>
      </c>
      <c r="C1597" t="s">
        <v>1305</v>
      </c>
      <c r="D1597" t="b">
        <v>0</v>
      </c>
      <c r="E1597" s="241" t="s">
        <v>21</v>
      </c>
      <c r="F1597" s="245" t="e">
        <f>#REF!</f>
        <v>#REF!</v>
      </c>
    </row>
    <row r="1598" spans="1:6" x14ac:dyDescent="0.2">
      <c r="A1598" s="515" t="s">
        <v>3658</v>
      </c>
      <c r="B1598" t="s">
        <v>2764</v>
      </c>
      <c r="C1598" t="s">
        <v>1305</v>
      </c>
      <c r="D1598" t="b">
        <v>0</v>
      </c>
      <c r="E1598" s="241" t="s">
        <v>1234</v>
      </c>
      <c r="F1598" s="245" t="e">
        <f>#REF!</f>
        <v>#REF!</v>
      </c>
    </row>
    <row r="1599" spans="1:6" x14ac:dyDescent="0.2">
      <c r="A1599" s="515" t="s">
        <v>3659</v>
      </c>
      <c r="B1599" t="s">
        <v>22</v>
      </c>
      <c r="C1599" t="s">
        <v>1305</v>
      </c>
      <c r="D1599" t="b">
        <v>0</v>
      </c>
      <c r="E1599" s="241" t="s">
        <v>23</v>
      </c>
      <c r="F1599" s="245" t="e">
        <f>#REF!</f>
        <v>#REF!</v>
      </c>
    </row>
    <row r="1600" spans="1:6" x14ac:dyDescent="0.2">
      <c r="A1600" s="515" t="s">
        <v>3660</v>
      </c>
      <c r="B1600" t="s">
        <v>24</v>
      </c>
      <c r="C1600" t="s">
        <v>1305</v>
      </c>
      <c r="D1600" t="b">
        <v>0</v>
      </c>
      <c r="E1600" s="241" t="s">
        <v>25</v>
      </c>
      <c r="F1600" s="245" t="e">
        <f>#REF!</f>
        <v>#REF!</v>
      </c>
    </row>
    <row r="1601" spans="1:6" x14ac:dyDescent="0.2">
      <c r="A1601" s="515" t="s">
        <v>3661</v>
      </c>
      <c r="B1601" t="s">
        <v>26</v>
      </c>
      <c r="C1601" t="s">
        <v>1305</v>
      </c>
      <c r="D1601" t="b">
        <v>0</v>
      </c>
      <c r="E1601" s="241" t="s">
        <v>27</v>
      </c>
      <c r="F1601" s="245" t="e">
        <f>#REF!</f>
        <v>#REF!</v>
      </c>
    </row>
    <row r="1602" spans="1:6" x14ac:dyDescent="0.2">
      <c r="A1602" s="515" t="s">
        <v>38</v>
      </c>
      <c r="B1602" t="s">
        <v>39</v>
      </c>
      <c r="C1602" t="s">
        <v>1305</v>
      </c>
      <c r="D1602" t="b">
        <v>0</v>
      </c>
      <c r="E1602" s="241" t="s">
        <v>40</v>
      </c>
      <c r="F1602" s="245" t="e">
        <f>#REF!</f>
        <v>#REF!</v>
      </c>
    </row>
    <row r="1603" spans="1:6" x14ac:dyDescent="0.2">
      <c r="A1603" s="515" t="s">
        <v>41</v>
      </c>
      <c r="B1603" t="s">
        <v>42</v>
      </c>
      <c r="C1603" t="s">
        <v>1305</v>
      </c>
      <c r="D1603" t="b">
        <v>0</v>
      </c>
      <c r="E1603" s="241" t="s">
        <v>43</v>
      </c>
      <c r="F1603" s="245" t="e">
        <f>#REF!</f>
        <v>#REF!</v>
      </c>
    </row>
    <row r="1604" spans="1:6" x14ac:dyDescent="0.2">
      <c r="A1604" s="515" t="s">
        <v>3662</v>
      </c>
      <c r="B1604" t="s">
        <v>3663</v>
      </c>
      <c r="C1604" t="s">
        <v>1305</v>
      </c>
      <c r="D1604" t="b">
        <v>0</v>
      </c>
      <c r="E1604" s="241" t="s">
        <v>1235</v>
      </c>
      <c r="F1604" s="245" t="e">
        <f>#REF!</f>
        <v>#REF!</v>
      </c>
    </row>
    <row r="1605" spans="1:6" x14ac:dyDescent="0.2">
      <c r="A1605" s="515" t="s">
        <v>3664</v>
      </c>
      <c r="B1605" t="s">
        <v>3983</v>
      </c>
      <c r="C1605" t="s">
        <v>1305</v>
      </c>
      <c r="D1605" t="b">
        <v>1</v>
      </c>
      <c r="E1605" s="241" t="s">
        <v>1236</v>
      </c>
      <c r="F1605" s="245" t="e">
        <f>#REF!</f>
        <v>#REF!</v>
      </c>
    </row>
    <row r="1606" spans="1:6" x14ac:dyDescent="0.2">
      <c r="A1606" s="515" t="s">
        <v>3665</v>
      </c>
      <c r="B1606" s="235" t="s">
        <v>2920</v>
      </c>
      <c r="C1606" t="s">
        <v>1305</v>
      </c>
      <c r="D1606" t="b">
        <v>0</v>
      </c>
      <c r="E1606" s="237" t="s">
        <v>1237</v>
      </c>
      <c r="F1606" s="245" t="e">
        <f>#REF!</f>
        <v>#REF!</v>
      </c>
    </row>
    <row r="1607" spans="1:6" x14ac:dyDescent="0.2">
      <c r="A1607" s="515" t="s">
        <v>3666</v>
      </c>
      <c r="B1607" s="235" t="s">
        <v>2922</v>
      </c>
      <c r="C1607" t="s">
        <v>1305</v>
      </c>
      <c r="D1607" t="b">
        <v>0</v>
      </c>
      <c r="E1607" s="237" t="s">
        <v>1238</v>
      </c>
      <c r="F1607" s="245" t="e">
        <f>#REF!</f>
        <v>#REF!</v>
      </c>
    </row>
    <row r="1608" spans="1:6" x14ac:dyDescent="0.2">
      <c r="A1608" s="515" t="s">
        <v>3667</v>
      </c>
      <c r="B1608" s="235" t="s">
        <v>2924</v>
      </c>
      <c r="C1608" t="s">
        <v>1305</v>
      </c>
      <c r="D1608" t="b">
        <v>0</v>
      </c>
      <c r="E1608" s="237" t="s">
        <v>1239</v>
      </c>
      <c r="F1608" s="245" t="e">
        <f>#REF!</f>
        <v>#REF!</v>
      </c>
    </row>
    <row r="1609" spans="1:6" x14ac:dyDescent="0.2">
      <c r="A1609" s="515" t="s">
        <v>3668</v>
      </c>
      <c r="B1609" s="235" t="s">
        <v>2926</v>
      </c>
      <c r="C1609" t="s">
        <v>1305</v>
      </c>
      <c r="D1609" t="b">
        <v>0</v>
      </c>
      <c r="E1609" s="237" t="s">
        <v>1240</v>
      </c>
      <c r="F1609" s="245" t="e">
        <f>#REF!</f>
        <v>#REF!</v>
      </c>
    </row>
    <row r="1610" spans="1:6" x14ac:dyDescent="0.2">
      <c r="A1610" s="515" t="s">
        <v>3669</v>
      </c>
      <c r="B1610" s="235" t="s">
        <v>2928</v>
      </c>
      <c r="C1610" t="s">
        <v>1305</v>
      </c>
      <c r="D1610" t="b">
        <v>0</v>
      </c>
      <c r="E1610" s="237" t="s">
        <v>1241</v>
      </c>
      <c r="F1610" s="245" t="e">
        <f>#REF!</f>
        <v>#REF!</v>
      </c>
    </row>
    <row r="1611" spans="1:6" x14ac:dyDescent="0.2">
      <c r="A1611" s="515" t="s">
        <v>3670</v>
      </c>
      <c r="B1611" s="235" t="s">
        <v>2930</v>
      </c>
      <c r="C1611" t="s">
        <v>1305</v>
      </c>
      <c r="D1611" t="b">
        <v>0</v>
      </c>
      <c r="E1611" s="237" t="s">
        <v>1242</v>
      </c>
      <c r="F1611" s="245" t="e">
        <f>#REF!</f>
        <v>#REF!</v>
      </c>
    </row>
    <row r="1612" spans="1:6" x14ac:dyDescent="0.2">
      <c r="A1612" s="195" t="s">
        <v>1674</v>
      </c>
      <c r="B1612" s="235" t="s">
        <v>2932</v>
      </c>
      <c r="C1612" t="s">
        <v>1305</v>
      </c>
      <c r="D1612" t="b">
        <v>0</v>
      </c>
      <c r="E1612" s="237" t="s">
        <v>1243</v>
      </c>
      <c r="F1612" s="245" t="e">
        <f>#REF!</f>
        <v>#REF!</v>
      </c>
    </row>
    <row r="1613" spans="1:6" x14ac:dyDescent="0.2">
      <c r="A1613" s="195" t="s">
        <v>1675</v>
      </c>
      <c r="B1613" s="235" t="s">
        <v>2934</v>
      </c>
      <c r="C1613" t="s">
        <v>1305</v>
      </c>
      <c r="D1613" t="b">
        <v>0</v>
      </c>
      <c r="E1613" s="237" t="s">
        <v>1244</v>
      </c>
      <c r="F1613" s="245" t="e">
        <f>#REF!</f>
        <v>#REF!</v>
      </c>
    </row>
    <row r="1614" spans="1:6" x14ac:dyDescent="0.2">
      <c r="A1614" s="195" t="s">
        <v>1676</v>
      </c>
      <c r="B1614" s="235" t="s">
        <v>2936</v>
      </c>
      <c r="C1614" t="s">
        <v>1305</v>
      </c>
      <c r="D1614" t="b">
        <v>0</v>
      </c>
      <c r="E1614" s="237" t="s">
        <v>1245</v>
      </c>
      <c r="F1614" s="245" t="e">
        <f>#REF!</f>
        <v>#REF!</v>
      </c>
    </row>
    <row r="1615" spans="1:6" x14ac:dyDescent="0.2">
      <c r="A1615" s="195" t="s">
        <v>1677</v>
      </c>
      <c r="B1615" s="235" t="s">
        <v>2938</v>
      </c>
      <c r="C1615" t="s">
        <v>1305</v>
      </c>
      <c r="D1615" t="b">
        <v>0</v>
      </c>
      <c r="E1615" s="237" t="s">
        <v>1246</v>
      </c>
      <c r="F1615" s="245" t="e">
        <f>#REF!</f>
        <v>#REF!</v>
      </c>
    </row>
    <row r="1616" spans="1:6" x14ac:dyDescent="0.2">
      <c r="A1616" s="195" t="s">
        <v>1678</v>
      </c>
      <c r="B1616" t="s">
        <v>2940</v>
      </c>
      <c r="C1616" t="s">
        <v>1305</v>
      </c>
      <c r="D1616" t="b">
        <v>0</v>
      </c>
      <c r="E1616" s="241" t="s">
        <v>1247</v>
      </c>
      <c r="F1616" s="245" t="e">
        <f>#REF!</f>
        <v>#REF!</v>
      </c>
    </row>
    <row r="1617" spans="1:6" x14ac:dyDescent="0.2">
      <c r="A1617" s="195" t="s">
        <v>3671</v>
      </c>
      <c r="B1617" t="s">
        <v>2942</v>
      </c>
      <c r="C1617" t="s">
        <v>1305</v>
      </c>
      <c r="D1617" t="b">
        <v>0</v>
      </c>
      <c r="E1617" s="241" t="s">
        <v>1248</v>
      </c>
      <c r="F1617" s="245" t="e">
        <f>#REF!</f>
        <v>#REF!</v>
      </c>
    </row>
    <row r="1618" spans="1:6" x14ac:dyDescent="0.2">
      <c r="A1618" s="195" t="s">
        <v>1679</v>
      </c>
      <c r="B1618" t="s">
        <v>2944</v>
      </c>
      <c r="C1618" t="s">
        <v>1305</v>
      </c>
      <c r="D1618" t="b">
        <v>0</v>
      </c>
      <c r="E1618" s="241" t="s">
        <v>1249</v>
      </c>
      <c r="F1618" s="245" t="e">
        <f>#REF!</f>
        <v>#REF!</v>
      </c>
    </row>
    <row r="1619" spans="1:6" x14ac:dyDescent="0.2">
      <c r="A1619" s="195" t="s">
        <v>3672</v>
      </c>
      <c r="B1619" t="s">
        <v>2946</v>
      </c>
      <c r="C1619" t="s">
        <v>1305</v>
      </c>
      <c r="D1619" t="b">
        <v>0</v>
      </c>
      <c r="E1619" s="241" t="s">
        <v>1250</v>
      </c>
      <c r="F1619" s="245" t="e">
        <f>#REF!</f>
        <v>#REF!</v>
      </c>
    </row>
    <row r="1620" spans="1:6" x14ac:dyDescent="0.2">
      <c r="A1620" s="195" t="s">
        <v>3673</v>
      </c>
      <c r="B1620" t="s">
        <v>1629</v>
      </c>
      <c r="C1620" t="s">
        <v>1305</v>
      </c>
      <c r="D1620" t="b">
        <v>0</v>
      </c>
      <c r="E1620" s="241" t="s">
        <v>1251</v>
      </c>
      <c r="F1620" s="245" t="e">
        <f>#REF!</f>
        <v>#REF!</v>
      </c>
    </row>
    <row r="1621" spans="1:6" x14ac:dyDescent="0.2">
      <c r="A1621" s="195" t="s">
        <v>3674</v>
      </c>
      <c r="B1621" t="s">
        <v>1631</v>
      </c>
      <c r="C1621" t="s">
        <v>1305</v>
      </c>
      <c r="D1621" t="b">
        <v>0</v>
      </c>
      <c r="E1621" s="241" t="s">
        <v>1252</v>
      </c>
      <c r="F1621" s="245" t="e">
        <f>#REF!</f>
        <v>#REF!</v>
      </c>
    </row>
    <row r="1622" spans="1:6" x14ac:dyDescent="0.2">
      <c r="A1622" s="195" t="s">
        <v>1680</v>
      </c>
      <c r="B1622" t="s">
        <v>1633</v>
      </c>
      <c r="C1622" t="s">
        <v>1305</v>
      </c>
      <c r="D1622" t="b">
        <v>0</v>
      </c>
      <c r="E1622" s="241" t="s">
        <v>1253</v>
      </c>
      <c r="F1622" s="245" t="e">
        <f>#REF!</f>
        <v>#REF!</v>
      </c>
    </row>
    <row r="1623" spans="1:6" x14ac:dyDescent="0.2">
      <c r="A1623" s="195" t="s">
        <v>2265</v>
      </c>
      <c r="B1623" t="s">
        <v>1635</v>
      </c>
      <c r="C1623" t="s">
        <v>1305</v>
      </c>
      <c r="D1623" t="b">
        <v>0</v>
      </c>
      <c r="E1623" s="241" t="s">
        <v>1254</v>
      </c>
      <c r="F1623" s="245" t="e">
        <f>#REF!</f>
        <v>#REF!</v>
      </c>
    </row>
    <row r="1624" spans="1:6" x14ac:dyDescent="0.2">
      <c r="A1624" s="515" t="s">
        <v>2266</v>
      </c>
      <c r="B1624" t="s">
        <v>1637</v>
      </c>
      <c r="C1624" t="s">
        <v>1305</v>
      </c>
      <c r="D1624" t="b">
        <v>0</v>
      </c>
      <c r="E1624" s="241" t="s">
        <v>1255</v>
      </c>
      <c r="F1624" s="245" t="e">
        <f>#REF!</f>
        <v>#REF!</v>
      </c>
    </row>
    <row r="1625" spans="1:6" x14ac:dyDescent="0.2">
      <c r="A1625" s="515" t="s">
        <v>2267</v>
      </c>
      <c r="B1625" t="s">
        <v>1639</v>
      </c>
      <c r="C1625" t="s">
        <v>1305</v>
      </c>
      <c r="D1625" t="b">
        <v>0</v>
      </c>
      <c r="E1625" s="241" t="s">
        <v>1256</v>
      </c>
      <c r="F1625" s="245" t="e">
        <f>#REF!</f>
        <v>#REF!</v>
      </c>
    </row>
    <row r="1626" spans="1:6" x14ac:dyDescent="0.2">
      <c r="A1626" s="515" t="s">
        <v>1681</v>
      </c>
      <c r="B1626" t="s">
        <v>1641</v>
      </c>
      <c r="C1626" t="s">
        <v>1305</v>
      </c>
      <c r="D1626" t="b">
        <v>0</v>
      </c>
      <c r="E1626" s="241" t="s">
        <v>1257</v>
      </c>
      <c r="F1626" s="245" t="e">
        <f>#REF!</f>
        <v>#REF!</v>
      </c>
    </row>
    <row r="1627" spans="1:6" x14ac:dyDescent="0.2">
      <c r="A1627" s="515" t="s">
        <v>1682</v>
      </c>
      <c r="B1627" t="s">
        <v>1643</v>
      </c>
      <c r="C1627" t="s">
        <v>1305</v>
      </c>
      <c r="D1627" t="b">
        <v>0</v>
      </c>
      <c r="E1627" s="241" t="s">
        <v>1258</v>
      </c>
      <c r="F1627" s="245" t="e">
        <f>#REF!</f>
        <v>#REF!</v>
      </c>
    </row>
    <row r="1628" spans="1:6" x14ac:dyDescent="0.2">
      <c r="A1628" s="515" t="s">
        <v>28</v>
      </c>
      <c r="B1628" t="s">
        <v>1645</v>
      </c>
      <c r="C1628" t="s">
        <v>1305</v>
      </c>
      <c r="D1628" t="b">
        <v>0</v>
      </c>
      <c r="E1628" s="241" t="s">
        <v>29</v>
      </c>
      <c r="F1628" s="245" t="e">
        <f>#REF!</f>
        <v>#REF!</v>
      </c>
    </row>
    <row r="1629" spans="1:6" x14ac:dyDescent="0.2">
      <c r="A1629" s="515" t="s">
        <v>30</v>
      </c>
      <c r="B1629" t="s">
        <v>1647</v>
      </c>
      <c r="C1629" t="s">
        <v>1305</v>
      </c>
      <c r="D1629" t="b">
        <v>0</v>
      </c>
      <c r="E1629" s="241" t="s">
        <v>31</v>
      </c>
      <c r="F1629" s="245" t="e">
        <f>#REF!</f>
        <v>#REF!</v>
      </c>
    </row>
    <row r="1630" spans="1:6" x14ac:dyDescent="0.2">
      <c r="A1630" s="515" t="s">
        <v>32</v>
      </c>
      <c r="B1630" t="s">
        <v>1649</v>
      </c>
      <c r="C1630" t="s">
        <v>1305</v>
      </c>
      <c r="D1630" t="b">
        <v>0</v>
      </c>
      <c r="E1630" s="241" t="s">
        <v>33</v>
      </c>
      <c r="F1630" s="245" t="e">
        <f>#REF!</f>
        <v>#REF!</v>
      </c>
    </row>
    <row r="1631" spans="1:6" x14ac:dyDescent="0.2">
      <c r="A1631" s="515" t="s">
        <v>2268</v>
      </c>
      <c r="B1631" t="s">
        <v>1898</v>
      </c>
      <c r="C1631" t="s">
        <v>1305</v>
      </c>
      <c r="D1631" t="b">
        <v>0</v>
      </c>
      <c r="E1631" s="241" t="s">
        <v>1259</v>
      </c>
      <c r="F1631" s="245" t="e">
        <f>#REF!</f>
        <v>#REF!</v>
      </c>
    </row>
    <row r="1632" spans="1:6" x14ac:dyDescent="0.2">
      <c r="A1632" s="515" t="s">
        <v>2269</v>
      </c>
      <c r="B1632" t="s">
        <v>2948</v>
      </c>
      <c r="C1632" t="s">
        <v>1305</v>
      </c>
      <c r="D1632" t="b">
        <v>1</v>
      </c>
      <c r="E1632" s="241" t="s">
        <v>1260</v>
      </c>
      <c r="F1632" s="245" t="e">
        <f>#REF!</f>
        <v>#REF!</v>
      </c>
    </row>
    <row r="1633" spans="1:6" x14ac:dyDescent="0.2">
      <c r="A1633" s="515" t="s">
        <v>2270</v>
      </c>
      <c r="B1633" t="s">
        <v>2950</v>
      </c>
      <c r="C1633" t="s">
        <v>1305</v>
      </c>
      <c r="D1633" t="b">
        <v>0</v>
      </c>
      <c r="E1633" s="241" t="s">
        <v>1261</v>
      </c>
      <c r="F1633" s="245" t="e">
        <f>#REF!</f>
        <v>#REF!</v>
      </c>
    </row>
    <row r="1634" spans="1:6" x14ac:dyDescent="0.2">
      <c r="A1634" s="515" t="s">
        <v>1683</v>
      </c>
      <c r="B1634" s="235" t="s">
        <v>3261</v>
      </c>
      <c r="C1634" t="s">
        <v>1305</v>
      </c>
      <c r="D1634" t="b">
        <v>0</v>
      </c>
      <c r="E1634" s="241" t="s">
        <v>1262</v>
      </c>
      <c r="F1634" s="245" t="e">
        <f>#REF!</f>
        <v>#REF!</v>
      </c>
    </row>
    <row r="1635" spans="1:6" x14ac:dyDescent="0.2">
      <c r="A1635" s="515" t="s">
        <v>1684</v>
      </c>
      <c r="B1635" t="s">
        <v>3263</v>
      </c>
      <c r="C1635" t="s">
        <v>1305</v>
      </c>
      <c r="D1635" t="b">
        <v>0</v>
      </c>
      <c r="E1635" s="241" t="s">
        <v>1263</v>
      </c>
      <c r="F1635" s="245" t="e">
        <f>#REF!</f>
        <v>#REF!</v>
      </c>
    </row>
    <row r="1636" spans="1:6" x14ac:dyDescent="0.2">
      <c r="A1636" s="515" t="s">
        <v>34</v>
      </c>
      <c r="B1636" s="235" t="s">
        <v>3265</v>
      </c>
      <c r="C1636" t="s">
        <v>1305</v>
      </c>
      <c r="D1636" t="b">
        <v>0</v>
      </c>
      <c r="E1636" s="241" t="s">
        <v>35</v>
      </c>
      <c r="F1636" s="245" t="e">
        <f>#REF!</f>
        <v>#REF!</v>
      </c>
    </row>
    <row r="1637" spans="1:6" x14ac:dyDescent="0.2">
      <c r="A1637" s="515" t="s">
        <v>36</v>
      </c>
      <c r="B1637" t="s">
        <v>3267</v>
      </c>
      <c r="C1637" t="s">
        <v>1305</v>
      </c>
      <c r="D1637" t="b">
        <v>0</v>
      </c>
      <c r="E1637" s="241" t="s">
        <v>37</v>
      </c>
      <c r="F1637" s="245" t="e">
        <f>#REF!</f>
        <v>#REF!</v>
      </c>
    </row>
    <row r="1638" spans="1:6" x14ac:dyDescent="0.2">
      <c r="A1638" s="515"/>
      <c r="B1638" s="235"/>
      <c r="E1638" s="241"/>
      <c r="F1638" s="245"/>
    </row>
    <row r="1639" spans="1:6" x14ac:dyDescent="0.2">
      <c r="A1639" s="515"/>
      <c r="E1639" s="241"/>
      <c r="F1639" s="245"/>
    </row>
    <row r="1640" spans="1:6" x14ac:dyDescent="0.2">
      <c r="A1640" s="195"/>
      <c r="B1640" s="235"/>
      <c r="E1640" s="237"/>
      <c r="F1640" s="245"/>
    </row>
    <row r="1641" spans="1:6" x14ac:dyDescent="0.2">
      <c r="A1641" s="195"/>
      <c r="B1641" s="235"/>
      <c r="E1641" s="237"/>
      <c r="F1641" s="245"/>
    </row>
    <row r="1642" spans="1:6" x14ac:dyDescent="0.2">
      <c r="A1642" s="195"/>
      <c r="B1642" s="235"/>
      <c r="E1642" s="237"/>
      <c r="F1642" s="245"/>
    </row>
    <row r="1643" spans="1:6" x14ac:dyDescent="0.2">
      <c r="A1643" s="195"/>
      <c r="B1643" s="235"/>
      <c r="E1643" s="237"/>
      <c r="F1643" s="245"/>
    </row>
    <row r="1644" spans="1:6" x14ac:dyDescent="0.2">
      <c r="A1644" s="195"/>
      <c r="E1644" s="241"/>
      <c r="F1644" s="245"/>
    </row>
    <row r="1645" spans="1:6" x14ac:dyDescent="0.2">
      <c r="A1645" s="195"/>
      <c r="E1645" s="241"/>
      <c r="F1645" s="245"/>
    </row>
    <row r="1646" spans="1:6" x14ac:dyDescent="0.2">
      <c r="A1646" s="195"/>
      <c r="E1646" s="241"/>
      <c r="F1646" s="245"/>
    </row>
    <row r="1647" spans="1:6" x14ac:dyDescent="0.2">
      <c r="A1647" s="195"/>
      <c r="E1647" s="241"/>
      <c r="F1647" s="245"/>
    </row>
    <row r="1648" spans="1:6" x14ac:dyDescent="0.2">
      <c r="A1648" s="195"/>
      <c r="E1648" s="241"/>
      <c r="F1648" s="245"/>
    </row>
    <row r="1649" spans="1:6" x14ac:dyDescent="0.2">
      <c r="A1649" s="195"/>
      <c r="E1649" s="241"/>
      <c r="F1649" s="245"/>
    </row>
    <row r="1650" spans="1:6" x14ac:dyDescent="0.2">
      <c r="A1650" s="195"/>
      <c r="E1650" s="241"/>
      <c r="F1650" s="245"/>
    </row>
    <row r="1651" spans="1:6" x14ac:dyDescent="0.2">
      <c r="A1651" s="195"/>
      <c r="E1651" s="241"/>
      <c r="F1651" s="245"/>
    </row>
    <row r="1652" spans="1:6" x14ac:dyDescent="0.2">
      <c r="A1652" s="515"/>
      <c r="E1652" s="241"/>
      <c r="F1652" s="245"/>
    </row>
    <row r="1653" spans="1:6" x14ac:dyDescent="0.2">
      <c r="A1653" s="515"/>
      <c r="E1653" s="241"/>
      <c r="F1653" s="245"/>
    </row>
    <row r="1654" spans="1:6" x14ac:dyDescent="0.2">
      <c r="A1654" s="515"/>
      <c r="E1654" s="241"/>
      <c r="F1654" s="245"/>
    </row>
    <row r="1655" spans="1:6" x14ac:dyDescent="0.2">
      <c r="A1655" s="515"/>
      <c r="E1655" s="241"/>
      <c r="F1655" s="245"/>
    </row>
    <row r="1656" spans="1:6" x14ac:dyDescent="0.2">
      <c r="A1656" s="515"/>
      <c r="E1656" s="241"/>
      <c r="F1656" s="245"/>
    </row>
    <row r="1657" spans="1:6" x14ac:dyDescent="0.2">
      <c r="A1657" s="515"/>
      <c r="E1657" s="241"/>
      <c r="F1657" s="245"/>
    </row>
    <row r="1658" spans="1:6" x14ac:dyDescent="0.2">
      <c r="A1658" s="515"/>
      <c r="E1658" s="241"/>
      <c r="F1658" s="245"/>
    </row>
    <row r="1659" spans="1:6" x14ac:dyDescent="0.2">
      <c r="A1659" s="515"/>
      <c r="E1659" s="241"/>
      <c r="F1659" s="245"/>
    </row>
    <row r="1660" spans="1:6" x14ac:dyDescent="0.2">
      <c r="A1660" s="515"/>
      <c r="E1660" s="241"/>
      <c r="F1660" s="245"/>
    </row>
    <row r="1661" spans="1:6" x14ac:dyDescent="0.2">
      <c r="A1661" s="515"/>
      <c r="E1661" s="241"/>
      <c r="F1661" s="245"/>
    </row>
    <row r="1662" spans="1:6" x14ac:dyDescent="0.2">
      <c r="A1662" s="515"/>
      <c r="E1662" s="241"/>
      <c r="F1662" s="245"/>
    </row>
    <row r="1663" spans="1:6" x14ac:dyDescent="0.2">
      <c r="A1663" s="515"/>
      <c r="E1663" s="241"/>
      <c r="F1663" s="245"/>
    </row>
    <row r="1664" spans="1:6" x14ac:dyDescent="0.2">
      <c r="A1664" s="515"/>
      <c r="E1664" s="241"/>
      <c r="F1664" s="245"/>
    </row>
    <row r="1665" spans="1:6" x14ac:dyDescent="0.2">
      <c r="A1665" s="515"/>
      <c r="E1665" s="241"/>
      <c r="F1665" s="245"/>
    </row>
    <row r="1666" spans="1:6" x14ac:dyDescent="0.2">
      <c r="A1666" s="515"/>
      <c r="E1666" s="241"/>
      <c r="F1666" s="245"/>
    </row>
    <row r="1667" spans="1:6" x14ac:dyDescent="0.2">
      <c r="A1667" s="515"/>
      <c r="E1667" s="241"/>
      <c r="F1667" s="245"/>
    </row>
    <row r="1668" spans="1:6" x14ac:dyDescent="0.2">
      <c r="A1668" s="195"/>
      <c r="E1668" s="241"/>
      <c r="F1668" s="245"/>
    </row>
    <row r="1669" spans="1:6" x14ac:dyDescent="0.2">
      <c r="A1669" s="195"/>
      <c r="E1669" s="241"/>
      <c r="F1669" s="245"/>
    </row>
    <row r="1670" spans="1:6" x14ac:dyDescent="0.2">
      <c r="A1670" s="195"/>
      <c r="E1670" s="241"/>
      <c r="F1670" s="245"/>
    </row>
    <row r="1671" spans="1:6" x14ac:dyDescent="0.2">
      <c r="A1671" s="195"/>
      <c r="E1671" s="241"/>
      <c r="F1671" s="245"/>
    </row>
    <row r="1672" spans="1:6" x14ac:dyDescent="0.2">
      <c r="A1672" s="195"/>
      <c r="E1672" s="241"/>
      <c r="F1672" s="245"/>
    </row>
    <row r="1673" spans="1:6" x14ac:dyDescent="0.2">
      <c r="A1673" s="195"/>
      <c r="E1673" s="241"/>
      <c r="F1673" s="245"/>
    </row>
  </sheetData>
  <sheetProtection password="CFB1" sheet="1" objects="1" scenarios="1"/>
  <autoFilter ref="A1:D4163"/>
  <phoneticPr fontId="0" type="noConversion"/>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pageSetUpPr fitToPage="1"/>
  </sheetPr>
  <dimension ref="A1:O115"/>
  <sheetViews>
    <sheetView showGridLines="0" zoomScaleNormal="100" workbookViewId="0">
      <selection activeCell="A5" sqref="A5:B5"/>
    </sheetView>
  </sheetViews>
  <sheetFormatPr defaultRowHeight="15.75" x14ac:dyDescent="0.25"/>
  <cols>
    <col min="1" max="1" width="5.28515625" style="409" customWidth="1"/>
    <col min="2" max="2" width="4.140625" style="409" customWidth="1"/>
    <col min="3" max="3" width="46.5703125" style="409" customWidth="1"/>
    <col min="4" max="4" width="2.5703125" style="409" customWidth="1"/>
    <col min="5" max="5" width="18.7109375" style="409" customWidth="1"/>
    <col min="6" max="6" width="2.5703125" style="409" bestFit="1" customWidth="1"/>
    <col min="7" max="7" width="3.5703125" style="409" customWidth="1"/>
    <col min="8" max="8" width="2.85546875" style="409" customWidth="1"/>
    <col min="9" max="9" width="18.7109375" style="409" customWidth="1"/>
    <col min="10" max="10" width="1" style="409" customWidth="1"/>
    <col min="11" max="11" width="9.42578125" style="409" customWidth="1"/>
    <col min="12" max="12" width="14.5703125" style="409" customWidth="1"/>
    <col min="13" max="16384" width="9.140625" style="409"/>
  </cols>
  <sheetData>
    <row r="1" spans="1:15" ht="11.25" customHeight="1" x14ac:dyDescent="0.25">
      <c r="A1" s="409" t="s">
        <v>4342</v>
      </c>
      <c r="I1" s="630" t="s">
        <v>4404</v>
      </c>
      <c r="K1" s="410"/>
      <c r="M1" s="411"/>
      <c r="N1" s="411"/>
      <c r="O1" s="411"/>
    </row>
    <row r="2" spans="1:15" s="161" customFormat="1" ht="12" customHeight="1" x14ac:dyDescent="0.2">
      <c r="A2" s="161" t="s">
        <v>3127</v>
      </c>
      <c r="C2" s="68" t="str">
        <f>IF(ISERROR('Foglio Informativo'!C5),"",'Foglio Informativo'!C5)</f>
        <v>Elenco delle compagnie nell'area download del sito dell'IVASS</v>
      </c>
      <c r="D2" s="159"/>
      <c r="E2" s="159"/>
      <c r="F2" s="159"/>
      <c r="G2" s="82"/>
      <c r="H2" s="159"/>
      <c r="I2" s="514" t="str">
        <f>IF('Foglio Informativo'!J5 = 0,"",'Foglio Informativo'!J5)</f>
        <v/>
      </c>
      <c r="K2" s="410"/>
      <c r="M2" s="410"/>
      <c r="N2" s="410"/>
      <c r="O2" s="410"/>
    </row>
    <row r="3" spans="1:15" s="161" customFormat="1" ht="11.25" customHeight="1" x14ac:dyDescent="0.2">
      <c r="C3" s="160" t="s">
        <v>3128</v>
      </c>
      <c r="D3" s="160"/>
      <c r="E3" s="160"/>
      <c r="F3" s="160"/>
      <c r="G3" s="160"/>
      <c r="H3" s="159"/>
      <c r="I3" s="162" t="s">
        <v>3129</v>
      </c>
    </row>
    <row r="4" spans="1:15" s="161" customFormat="1" ht="10.5" customHeight="1" x14ac:dyDescent="0.2">
      <c r="A4" s="412"/>
      <c r="B4" s="412"/>
      <c r="C4" s="163" t="s">
        <v>3130</v>
      </c>
      <c r="D4" s="163"/>
      <c r="E4" s="570"/>
      <c r="F4" s="413"/>
      <c r="H4" s="165"/>
      <c r="I4" s="414"/>
    </row>
    <row r="5" spans="1:15" s="161" customFormat="1" ht="12.75" customHeight="1" x14ac:dyDescent="0.2">
      <c r="A5" s="762" t="s">
        <v>4414</v>
      </c>
      <c r="B5" s="762"/>
      <c r="C5" s="580" t="s">
        <v>4342</v>
      </c>
      <c r="D5" s="580"/>
      <c r="E5" s="580"/>
      <c r="F5" s="580"/>
      <c r="G5" s="581"/>
      <c r="H5" s="582"/>
      <c r="I5" s="165" t="s">
        <v>3131</v>
      </c>
    </row>
    <row r="6" spans="1:15" s="161" customFormat="1" ht="1.5" customHeight="1" x14ac:dyDescent="0.2">
      <c r="A6" s="582"/>
      <c r="B6" s="582"/>
      <c r="C6" s="582"/>
      <c r="D6" s="582"/>
      <c r="E6" s="582"/>
      <c r="F6" s="582"/>
      <c r="G6" s="582"/>
      <c r="H6" s="582"/>
    </row>
    <row r="7" spans="1:15" ht="15" customHeight="1" x14ac:dyDescent="0.25">
      <c r="A7" s="583" t="s">
        <v>4099</v>
      </c>
      <c r="B7" s="584"/>
      <c r="C7" s="584"/>
      <c r="D7" s="584"/>
      <c r="E7" s="584"/>
      <c r="F7" s="584"/>
      <c r="G7" s="585"/>
      <c r="H7" s="590">
        <v>1</v>
      </c>
      <c r="I7" s="579"/>
      <c r="L7" s="577"/>
    </row>
    <row r="8" spans="1:15" ht="14.25" customHeight="1" x14ac:dyDescent="0.25">
      <c r="A8" s="586" t="s">
        <v>3133</v>
      </c>
      <c r="B8" s="763" t="s">
        <v>4110</v>
      </c>
      <c r="C8" s="764"/>
      <c r="D8" s="764"/>
      <c r="E8" s="764"/>
      <c r="F8" s="764"/>
      <c r="G8" s="765"/>
      <c r="H8" s="591">
        <f>H7+1</f>
        <v>2</v>
      </c>
      <c r="I8" s="579"/>
      <c r="L8" s="577"/>
    </row>
    <row r="9" spans="1:15" ht="12.75" customHeight="1" x14ac:dyDescent="0.25">
      <c r="A9" s="586"/>
      <c r="B9" s="776" t="s">
        <v>4111</v>
      </c>
      <c r="C9" s="776"/>
      <c r="D9" s="776"/>
      <c r="E9" s="776"/>
      <c r="F9" s="776"/>
      <c r="G9" s="777"/>
      <c r="H9" s="591">
        <v>41</v>
      </c>
      <c r="I9" s="579"/>
      <c r="L9" s="577"/>
    </row>
    <row r="10" spans="1:15" ht="15" customHeight="1" x14ac:dyDescent="0.25">
      <c r="A10" s="587" t="s">
        <v>1338</v>
      </c>
      <c r="B10" s="588"/>
      <c r="C10" s="588"/>
      <c r="D10" s="588"/>
      <c r="E10" s="588"/>
      <c r="F10" s="588"/>
      <c r="G10" s="589"/>
      <c r="H10" s="591">
        <v>3</v>
      </c>
      <c r="I10" s="579"/>
      <c r="L10" s="577"/>
    </row>
    <row r="11" spans="1:15" ht="15" customHeight="1" x14ac:dyDescent="0.25">
      <c r="A11" s="416" t="s">
        <v>3132</v>
      </c>
      <c r="B11" s="159"/>
      <c r="C11" s="159"/>
      <c r="D11" s="159"/>
      <c r="E11" s="159"/>
      <c r="F11" s="159"/>
      <c r="G11" s="417"/>
      <c r="H11" s="592">
        <f>H10+1</f>
        <v>4</v>
      </c>
      <c r="I11" s="565">
        <v>0</v>
      </c>
    </row>
    <row r="12" spans="1:15" s="419" customFormat="1" ht="13.5" customHeight="1" x14ac:dyDescent="0.2">
      <c r="A12" s="418" t="s">
        <v>3133</v>
      </c>
      <c r="B12" s="769" t="s">
        <v>3171</v>
      </c>
      <c r="C12" s="768"/>
      <c r="D12" s="768"/>
      <c r="E12" s="768"/>
      <c r="F12" s="768"/>
      <c r="G12" s="770"/>
      <c r="H12" s="592">
        <f>H11+1</f>
        <v>5</v>
      </c>
      <c r="I12" s="565">
        <v>0</v>
      </c>
    </row>
    <row r="13" spans="1:15" ht="14.25" customHeight="1" x14ac:dyDescent="0.25">
      <c r="A13" s="416"/>
      <c r="B13" s="159" t="s">
        <v>1605</v>
      </c>
      <c r="C13" s="159"/>
      <c r="D13" s="159"/>
      <c r="E13" s="159"/>
      <c r="F13" s="159"/>
      <c r="G13" s="417"/>
      <c r="H13" s="592">
        <f>H12+1</f>
        <v>6</v>
      </c>
      <c r="I13" s="565">
        <v>0</v>
      </c>
    </row>
    <row r="14" spans="1:15" ht="15" customHeight="1" x14ac:dyDescent="0.25">
      <c r="A14" s="755" t="s">
        <v>4120</v>
      </c>
      <c r="B14" s="756"/>
      <c r="C14" s="756"/>
      <c r="D14" s="756"/>
      <c r="E14" s="756"/>
      <c r="F14" s="756"/>
      <c r="G14" s="775"/>
      <c r="H14" s="592">
        <v>42</v>
      </c>
      <c r="I14" s="565">
        <v>0</v>
      </c>
    </row>
    <row r="15" spans="1:15" ht="13.5" customHeight="1" x14ac:dyDescent="0.25">
      <c r="A15" s="416" t="s">
        <v>3134</v>
      </c>
      <c r="B15" s="159"/>
      <c r="C15" s="159"/>
      <c r="D15" s="159"/>
      <c r="E15" s="159"/>
      <c r="F15" s="159"/>
      <c r="G15" s="417"/>
      <c r="H15" s="592">
        <v>7</v>
      </c>
      <c r="I15" s="566">
        <v>0</v>
      </c>
    </row>
    <row r="16" spans="1:15" ht="15.75" customHeight="1" x14ac:dyDescent="0.25">
      <c r="A16" s="416" t="s">
        <v>3135</v>
      </c>
      <c r="C16" s="159" t="s">
        <v>3123</v>
      </c>
      <c r="D16" s="159"/>
      <c r="E16" s="159"/>
      <c r="F16" s="159"/>
      <c r="G16" s="417"/>
      <c r="H16" s="592">
        <f>H15+1</f>
        <v>8</v>
      </c>
      <c r="I16" s="566">
        <v>0</v>
      </c>
    </row>
    <row r="17" spans="1:12" ht="14.25" customHeight="1" x14ac:dyDescent="0.25">
      <c r="A17" s="420"/>
      <c r="C17" s="159" t="s">
        <v>3124</v>
      </c>
      <c r="D17" s="159"/>
      <c r="E17" s="159"/>
      <c r="F17" s="159"/>
      <c r="G17" s="417"/>
      <c r="H17" s="592">
        <f>H16+1</f>
        <v>9</v>
      </c>
      <c r="I17" s="565">
        <v>0</v>
      </c>
    </row>
    <row r="18" spans="1:12" ht="15" customHeight="1" x14ac:dyDescent="0.25">
      <c r="A18" s="416" t="s">
        <v>3713</v>
      </c>
      <c r="C18" s="159"/>
      <c r="D18" s="159"/>
      <c r="E18" s="159"/>
      <c r="F18" s="159"/>
      <c r="G18" s="417"/>
      <c r="H18" s="592">
        <v>43</v>
      </c>
      <c r="I18" s="565">
        <v>0</v>
      </c>
    </row>
    <row r="19" spans="1:12" ht="16.5" customHeight="1" x14ac:dyDescent="0.25">
      <c r="A19" s="416" t="s">
        <v>4121</v>
      </c>
      <c r="B19" s="159"/>
      <c r="C19" s="159"/>
      <c r="D19" s="159"/>
      <c r="E19" s="159"/>
      <c r="F19" s="159"/>
      <c r="G19" s="417"/>
      <c r="H19" s="592">
        <v>14</v>
      </c>
      <c r="I19" s="565">
        <v>0</v>
      </c>
    </row>
    <row r="20" spans="1:12" ht="15.75" customHeight="1" x14ac:dyDescent="0.25">
      <c r="A20" s="421" t="s">
        <v>4285</v>
      </c>
      <c r="C20" s="159" t="s">
        <v>3125</v>
      </c>
      <c r="D20" s="159"/>
      <c r="E20" s="159"/>
      <c r="F20" s="159"/>
      <c r="G20" s="417"/>
      <c r="H20" s="592">
        <f>H19+1</f>
        <v>15</v>
      </c>
      <c r="I20" s="565">
        <v>0</v>
      </c>
    </row>
    <row r="21" spans="1:12" ht="16.5" customHeight="1" x14ac:dyDescent="0.25">
      <c r="A21" s="416"/>
      <c r="C21" s="159" t="s">
        <v>1791</v>
      </c>
      <c r="D21" s="159"/>
      <c r="E21" s="159"/>
      <c r="F21" s="159"/>
      <c r="G21" s="417"/>
      <c r="H21" s="592">
        <f>H20+1</f>
        <v>16</v>
      </c>
      <c r="I21" s="565">
        <v>0</v>
      </c>
    </row>
    <row r="22" spans="1:12" ht="15" customHeight="1" x14ac:dyDescent="0.25">
      <c r="A22" s="416"/>
      <c r="C22" s="159" t="s">
        <v>2774</v>
      </c>
      <c r="D22" s="159"/>
      <c r="E22" s="159"/>
      <c r="F22" s="159"/>
      <c r="G22" s="417"/>
      <c r="H22" s="592">
        <v>44</v>
      </c>
      <c r="I22" s="565">
        <v>0</v>
      </c>
    </row>
    <row r="23" spans="1:12" ht="14.25" customHeight="1" x14ac:dyDescent="0.25">
      <c r="A23" s="416"/>
      <c r="C23" s="159" t="s">
        <v>3728</v>
      </c>
      <c r="D23" s="159"/>
      <c r="E23" s="159"/>
      <c r="F23" s="159"/>
      <c r="G23" s="417"/>
      <c r="H23" s="592">
        <f>H22+1</f>
        <v>45</v>
      </c>
      <c r="I23" s="565">
        <v>0</v>
      </c>
    </row>
    <row r="24" spans="1:12" ht="15.75" customHeight="1" x14ac:dyDescent="0.25">
      <c r="A24" s="416"/>
      <c r="C24" s="159" t="s">
        <v>1792</v>
      </c>
      <c r="D24" s="159"/>
      <c r="E24" s="159"/>
      <c r="F24" s="159"/>
      <c r="G24" s="417"/>
      <c r="H24" s="592">
        <v>17</v>
      </c>
      <c r="I24" s="565">
        <v>0</v>
      </c>
    </row>
    <row r="25" spans="1:12" ht="14.25" customHeight="1" x14ac:dyDescent="0.25">
      <c r="A25" s="416"/>
      <c r="C25" s="159" t="s">
        <v>2774</v>
      </c>
      <c r="D25" s="159"/>
      <c r="E25" s="159"/>
      <c r="F25" s="159"/>
      <c r="G25" s="417"/>
      <c r="H25" s="592">
        <v>46</v>
      </c>
      <c r="I25" s="565">
        <v>0</v>
      </c>
    </row>
    <row r="26" spans="1:12" ht="15" customHeight="1" x14ac:dyDescent="0.25">
      <c r="A26" s="416"/>
      <c r="C26" s="159" t="s">
        <v>4123</v>
      </c>
      <c r="D26" s="159"/>
      <c r="E26" s="159"/>
      <c r="F26" s="159"/>
      <c r="G26" s="417"/>
      <c r="H26" s="592">
        <f>H25+1</f>
        <v>47</v>
      </c>
      <c r="I26" s="565">
        <v>0</v>
      </c>
    </row>
    <row r="27" spans="1:12" ht="15" customHeight="1" x14ac:dyDescent="0.25">
      <c r="A27" s="425"/>
      <c r="B27" s="577"/>
      <c r="C27" s="426" t="s">
        <v>2308</v>
      </c>
      <c r="D27" s="426"/>
      <c r="E27" s="426"/>
      <c r="F27" s="426"/>
      <c r="G27" s="595"/>
      <c r="H27" s="596">
        <v>84</v>
      </c>
      <c r="I27" s="579"/>
    </row>
    <row r="28" spans="1:12" ht="30" customHeight="1" x14ac:dyDescent="0.25">
      <c r="A28" s="425"/>
      <c r="B28" s="577"/>
      <c r="C28" s="774" t="s">
        <v>2310</v>
      </c>
      <c r="D28" s="774"/>
      <c r="E28" s="774"/>
      <c r="F28" s="774"/>
      <c r="G28" s="595"/>
      <c r="H28" s="596">
        <v>85</v>
      </c>
      <c r="I28" s="579"/>
      <c r="L28" s="577"/>
    </row>
    <row r="29" spans="1:12" ht="29.25" customHeight="1" x14ac:dyDescent="0.25">
      <c r="A29" s="425"/>
      <c r="B29" s="577"/>
      <c r="C29" s="774" t="s">
        <v>2309</v>
      </c>
      <c r="D29" s="774"/>
      <c r="E29" s="774"/>
      <c r="F29" s="774"/>
      <c r="G29" s="595"/>
      <c r="H29" s="596">
        <v>86</v>
      </c>
      <c r="I29" s="579"/>
      <c r="L29" s="577"/>
    </row>
    <row r="30" spans="1:12" ht="14.25" customHeight="1" x14ac:dyDescent="0.25">
      <c r="A30" s="416"/>
      <c r="C30" s="159" t="s">
        <v>3126</v>
      </c>
      <c r="D30" s="159"/>
      <c r="E30" s="159"/>
      <c r="F30" s="159"/>
      <c r="G30" s="417"/>
      <c r="H30" s="592">
        <v>18</v>
      </c>
      <c r="I30" s="565">
        <v>0</v>
      </c>
      <c r="L30" s="577"/>
    </row>
    <row r="31" spans="1:12" ht="13.5" customHeight="1" x14ac:dyDescent="0.25">
      <c r="A31" s="416"/>
      <c r="C31" s="159" t="s">
        <v>2774</v>
      </c>
      <c r="D31" s="159"/>
      <c r="E31" s="159"/>
      <c r="F31" s="159"/>
      <c r="G31" s="417"/>
      <c r="H31" s="592">
        <v>48</v>
      </c>
      <c r="I31" s="565">
        <v>0</v>
      </c>
    </row>
    <row r="32" spans="1:12" ht="16.5" customHeight="1" x14ac:dyDescent="0.25">
      <c r="A32" s="755" t="s">
        <v>4112</v>
      </c>
      <c r="B32" s="756"/>
      <c r="C32" s="756"/>
      <c r="D32" s="414"/>
      <c r="E32" s="159"/>
      <c r="F32" s="159"/>
      <c r="G32" s="417"/>
      <c r="H32" s="592">
        <f>H31+1</f>
        <v>49</v>
      </c>
      <c r="I32" s="565">
        <v>0</v>
      </c>
    </row>
    <row r="33" spans="1:9" ht="16.5" customHeight="1" x14ac:dyDescent="0.25">
      <c r="A33" s="416" t="s">
        <v>3711</v>
      </c>
      <c r="C33" s="159"/>
      <c r="D33" s="159"/>
      <c r="E33" s="159"/>
      <c r="F33" s="159"/>
      <c r="G33" s="417"/>
      <c r="H33" s="592">
        <f>H32+1</f>
        <v>50</v>
      </c>
      <c r="I33" s="565">
        <v>0</v>
      </c>
    </row>
    <row r="34" spans="1:9" ht="17.25" customHeight="1" x14ac:dyDescent="0.25">
      <c r="A34" s="416" t="s">
        <v>3194</v>
      </c>
      <c r="B34" s="159"/>
      <c r="C34" s="159"/>
      <c r="D34" s="159"/>
      <c r="E34" s="159"/>
      <c r="F34" s="159"/>
      <c r="G34" s="417"/>
      <c r="H34" s="592">
        <v>22</v>
      </c>
      <c r="I34" s="567">
        <f>I35+I38</f>
        <v>0</v>
      </c>
    </row>
    <row r="35" spans="1:9" ht="16.5" customHeight="1" x14ac:dyDescent="0.25">
      <c r="A35" s="416" t="s">
        <v>3133</v>
      </c>
      <c r="B35" s="159" t="s">
        <v>3195</v>
      </c>
      <c r="C35" s="159"/>
      <c r="D35" s="159"/>
      <c r="E35" s="159"/>
      <c r="F35" s="159"/>
      <c r="G35" s="417"/>
      <c r="H35" s="592">
        <f t="shared" ref="H35:H46" si="0">H34+1</f>
        <v>23</v>
      </c>
      <c r="I35" s="567">
        <f>SUM(I36,I37)</f>
        <v>0</v>
      </c>
    </row>
    <row r="36" spans="1:9" ht="13.5" customHeight="1" x14ac:dyDescent="0.25">
      <c r="A36" s="416"/>
      <c r="B36" s="159"/>
      <c r="C36" s="159" t="s">
        <v>3196</v>
      </c>
      <c r="D36" s="159"/>
      <c r="E36" s="159"/>
      <c r="F36" s="159"/>
      <c r="G36" s="417"/>
      <c r="H36" s="592">
        <f t="shared" si="0"/>
        <v>24</v>
      </c>
      <c r="I36" s="565">
        <v>0</v>
      </c>
    </row>
    <row r="37" spans="1:9" ht="15.75" customHeight="1" x14ac:dyDescent="0.25">
      <c r="A37" s="416"/>
      <c r="B37" s="159"/>
      <c r="C37" s="159" t="s">
        <v>3197</v>
      </c>
      <c r="D37" s="159"/>
      <c r="E37" s="159"/>
      <c r="F37" s="159"/>
      <c r="G37" s="417"/>
      <c r="H37" s="592">
        <f t="shared" si="0"/>
        <v>25</v>
      </c>
      <c r="I37" s="565">
        <v>0</v>
      </c>
    </row>
    <row r="38" spans="1:9" ht="16.5" customHeight="1" x14ac:dyDescent="0.25">
      <c r="A38" s="416"/>
      <c r="B38" s="159" t="s">
        <v>3198</v>
      </c>
      <c r="C38" s="159"/>
      <c r="D38" s="159"/>
      <c r="E38" s="159"/>
      <c r="F38" s="159"/>
      <c r="G38" s="417"/>
      <c r="H38" s="592">
        <f t="shared" si="0"/>
        <v>26</v>
      </c>
      <c r="I38" s="567">
        <f>SUM(I39:I40)</f>
        <v>0</v>
      </c>
    </row>
    <row r="39" spans="1:9" ht="13.5" customHeight="1" x14ac:dyDescent="0.25">
      <c r="A39" s="416"/>
      <c r="B39" s="159"/>
      <c r="C39" s="159" t="s">
        <v>3196</v>
      </c>
      <c r="D39" s="159"/>
      <c r="E39" s="159"/>
      <c r="F39" s="159"/>
      <c r="G39" s="417"/>
      <c r="H39" s="592">
        <f t="shared" si="0"/>
        <v>27</v>
      </c>
      <c r="I39" s="565">
        <v>0</v>
      </c>
    </row>
    <row r="40" spans="1:9" ht="13.5" customHeight="1" x14ac:dyDescent="0.25">
      <c r="A40" s="416"/>
      <c r="B40" s="159"/>
      <c r="C40" s="159" t="s">
        <v>3197</v>
      </c>
      <c r="D40" s="159"/>
      <c r="E40" s="159"/>
      <c r="F40" s="159"/>
      <c r="G40" s="417"/>
      <c r="H40" s="592">
        <f t="shared" si="0"/>
        <v>28</v>
      </c>
      <c r="I40" s="565">
        <v>0</v>
      </c>
    </row>
    <row r="41" spans="1:9" ht="16.5" customHeight="1" x14ac:dyDescent="0.25">
      <c r="A41" s="416" t="s">
        <v>3172</v>
      </c>
      <c r="B41" s="159"/>
      <c r="C41" s="159"/>
      <c r="D41" s="159"/>
      <c r="E41" s="159"/>
      <c r="F41" s="159"/>
      <c r="G41" s="417"/>
      <c r="H41" s="592">
        <f t="shared" si="0"/>
        <v>29</v>
      </c>
      <c r="I41" s="565">
        <v>0</v>
      </c>
    </row>
    <row r="42" spans="1:9" ht="15" customHeight="1" x14ac:dyDescent="0.25">
      <c r="A42" s="416" t="s">
        <v>3133</v>
      </c>
      <c r="B42" s="159" t="s">
        <v>3199</v>
      </c>
      <c r="C42" s="159"/>
      <c r="D42" s="159"/>
      <c r="E42" s="159"/>
      <c r="F42" s="159"/>
      <c r="G42" s="417"/>
      <c r="H42" s="592">
        <f t="shared" si="0"/>
        <v>30</v>
      </c>
      <c r="I42" s="565">
        <v>0</v>
      </c>
    </row>
    <row r="43" spans="1:9" ht="15.75" customHeight="1" x14ac:dyDescent="0.25">
      <c r="A43" s="416" t="s">
        <v>3200</v>
      </c>
      <c r="B43" s="159"/>
      <c r="C43" s="159"/>
      <c r="D43" s="159"/>
      <c r="E43" s="159"/>
      <c r="F43" s="159"/>
      <c r="G43" s="417"/>
      <c r="H43" s="592">
        <f t="shared" si="0"/>
        <v>31</v>
      </c>
      <c r="I43" s="565">
        <v>0</v>
      </c>
    </row>
    <row r="44" spans="1:9" ht="17.25" customHeight="1" x14ac:dyDescent="0.25">
      <c r="A44" s="416" t="s">
        <v>3201</v>
      </c>
      <c r="B44" s="159"/>
      <c r="C44" s="159"/>
      <c r="D44" s="159"/>
      <c r="E44" s="159"/>
      <c r="F44" s="159"/>
      <c r="G44" s="417"/>
      <c r="H44" s="592">
        <f t="shared" si="0"/>
        <v>32</v>
      </c>
      <c r="I44" s="565">
        <v>0</v>
      </c>
    </row>
    <row r="45" spans="1:9" ht="16.5" customHeight="1" x14ac:dyDescent="0.25">
      <c r="A45" s="416" t="s">
        <v>3202</v>
      </c>
      <c r="B45" s="159"/>
      <c r="C45" s="159"/>
      <c r="D45" s="159"/>
      <c r="E45" s="159"/>
      <c r="F45" s="159"/>
      <c r="G45" s="417"/>
      <c r="H45" s="592">
        <f t="shared" si="0"/>
        <v>33</v>
      </c>
      <c r="I45" s="565">
        <v>0</v>
      </c>
    </row>
    <row r="46" spans="1:9" ht="16.5" customHeight="1" x14ac:dyDescent="0.25">
      <c r="A46" s="416" t="s">
        <v>3203</v>
      </c>
      <c r="B46" s="159"/>
      <c r="C46" s="159"/>
      <c r="D46" s="159"/>
      <c r="E46" s="159"/>
      <c r="F46" s="159"/>
      <c r="G46" s="417"/>
      <c r="H46" s="592">
        <f t="shared" si="0"/>
        <v>34</v>
      </c>
      <c r="I46" s="565">
        <v>0</v>
      </c>
    </row>
    <row r="47" spans="1:9" ht="17.25" customHeight="1" x14ac:dyDescent="0.25">
      <c r="A47" s="422" t="s">
        <v>3204</v>
      </c>
      <c r="B47" s="423"/>
      <c r="C47" s="423"/>
      <c r="D47" s="423"/>
      <c r="E47" s="423"/>
      <c r="F47" s="423"/>
      <c r="G47" s="424"/>
      <c r="H47" s="593"/>
      <c r="I47" s="562"/>
    </row>
    <row r="48" spans="1:9" ht="15" customHeight="1" x14ac:dyDescent="0.25">
      <c r="A48" s="422" t="s">
        <v>3205</v>
      </c>
      <c r="B48" s="423"/>
      <c r="C48" s="423"/>
      <c r="D48" s="423"/>
      <c r="E48" s="423"/>
      <c r="F48" s="423"/>
      <c r="G48" s="424"/>
      <c r="H48" s="593"/>
      <c r="I48" s="562"/>
    </row>
    <row r="49" spans="1:9" ht="15.75" customHeight="1" x14ac:dyDescent="0.25">
      <c r="A49" s="772" t="s">
        <v>3117</v>
      </c>
      <c r="B49" s="773"/>
      <c r="C49" s="773"/>
      <c r="D49" s="773"/>
      <c r="E49" s="773"/>
      <c r="F49" s="773"/>
      <c r="G49" s="424"/>
      <c r="H49" s="594">
        <v>51</v>
      </c>
      <c r="I49" s="564">
        <v>0</v>
      </c>
    </row>
    <row r="50" spans="1:9" ht="15.75" customHeight="1" x14ac:dyDescent="0.25">
      <c r="A50" s="425" t="s">
        <v>3206</v>
      </c>
      <c r="B50" s="426"/>
      <c r="C50" s="426"/>
      <c r="D50" s="426"/>
      <c r="E50" s="426"/>
      <c r="F50" s="426"/>
      <c r="G50" s="417"/>
      <c r="H50" s="592">
        <v>35</v>
      </c>
      <c r="I50" s="565">
        <v>0</v>
      </c>
    </row>
    <row r="51" spans="1:9" ht="24.75" customHeight="1" x14ac:dyDescent="0.25">
      <c r="A51" s="767" t="s">
        <v>3710</v>
      </c>
      <c r="B51" s="778"/>
      <c r="C51" s="778"/>
      <c r="D51" s="778"/>
      <c r="E51" s="778"/>
      <c r="F51" s="427"/>
      <c r="G51" s="417"/>
      <c r="H51" s="592">
        <f>H50+1</f>
        <v>36</v>
      </c>
      <c r="I51" s="565">
        <v>0</v>
      </c>
    </row>
    <row r="52" spans="1:9" ht="24" customHeight="1" x14ac:dyDescent="0.25">
      <c r="A52" s="767" t="s">
        <v>1484</v>
      </c>
      <c r="B52" s="771"/>
      <c r="C52" s="771"/>
      <c r="D52" s="771"/>
      <c r="E52" s="771"/>
      <c r="F52" s="428"/>
      <c r="G52" s="417"/>
      <c r="H52" s="592">
        <f>H51+1</f>
        <v>37</v>
      </c>
      <c r="I52" s="565">
        <v>0</v>
      </c>
    </row>
    <row r="53" spans="1:9" ht="15" customHeight="1" x14ac:dyDescent="0.25">
      <c r="A53" s="750" t="s">
        <v>1485</v>
      </c>
      <c r="B53" s="751"/>
      <c r="C53" s="751"/>
      <c r="D53" s="751"/>
      <c r="E53" s="751"/>
      <c r="F53" s="429"/>
      <c r="G53" s="417"/>
      <c r="H53" s="592">
        <f>H52+1</f>
        <v>38</v>
      </c>
      <c r="I53" s="565">
        <v>0</v>
      </c>
    </row>
    <row r="54" spans="1:9" ht="25.5" customHeight="1" x14ac:dyDescent="0.25">
      <c r="A54" s="767" t="s">
        <v>1486</v>
      </c>
      <c r="B54" s="768"/>
      <c r="C54" s="768"/>
      <c r="D54" s="768"/>
      <c r="E54" s="768"/>
      <c r="F54" s="415"/>
      <c r="G54" s="417"/>
      <c r="H54" s="592">
        <f>H53+1</f>
        <v>39</v>
      </c>
      <c r="I54" s="565">
        <v>0</v>
      </c>
    </row>
    <row r="55" spans="1:9" ht="14.25" customHeight="1" x14ac:dyDescent="0.25">
      <c r="A55" s="772" t="s">
        <v>1302</v>
      </c>
      <c r="B55" s="773"/>
      <c r="C55" s="773"/>
      <c r="D55" s="773"/>
      <c r="E55" s="773"/>
      <c r="F55" s="773"/>
      <c r="G55" s="417"/>
      <c r="H55" s="592">
        <v>52</v>
      </c>
      <c r="I55" s="565">
        <v>0</v>
      </c>
    </row>
    <row r="56" spans="1:9" ht="14.25" customHeight="1" x14ac:dyDescent="0.25">
      <c r="A56" s="755" t="s">
        <v>3207</v>
      </c>
      <c r="B56" s="756"/>
      <c r="C56" s="756"/>
      <c r="D56" s="756"/>
      <c r="E56" s="756"/>
      <c r="F56" s="415"/>
      <c r="G56" s="417"/>
      <c r="H56" s="592">
        <v>40</v>
      </c>
      <c r="I56" s="565">
        <v>0</v>
      </c>
    </row>
    <row r="57" spans="1:9" ht="15.75" customHeight="1" x14ac:dyDescent="0.25">
      <c r="A57" s="755" t="s">
        <v>4113</v>
      </c>
      <c r="B57" s="756"/>
      <c r="C57" s="756"/>
      <c r="D57" s="756"/>
      <c r="E57" s="756"/>
      <c r="F57" s="415"/>
      <c r="G57" s="417"/>
      <c r="H57" s="592">
        <v>68</v>
      </c>
      <c r="I57" s="565">
        <v>0</v>
      </c>
    </row>
    <row r="58" spans="1:9" ht="15" customHeight="1" x14ac:dyDescent="0.25">
      <c r="A58" s="755" t="s">
        <v>4114</v>
      </c>
      <c r="B58" s="756"/>
      <c r="C58" s="756"/>
      <c r="D58" s="756"/>
      <c r="E58" s="756"/>
      <c r="F58" s="159"/>
      <c r="G58" s="417"/>
      <c r="H58" s="592">
        <v>69</v>
      </c>
      <c r="I58" s="565">
        <v>0</v>
      </c>
    </row>
    <row r="59" spans="1:9" ht="3" customHeight="1" x14ac:dyDescent="0.25">
      <c r="A59" s="430"/>
      <c r="B59" s="431"/>
      <c r="C59" s="431"/>
      <c r="D59" s="431"/>
      <c r="E59" s="431"/>
      <c r="F59" s="431"/>
      <c r="G59" s="432"/>
      <c r="H59" s="431"/>
      <c r="I59" s="432"/>
    </row>
    <row r="60" spans="1:9" ht="3.75" customHeight="1" x14ac:dyDescent="0.25"/>
    <row r="61" spans="1:9" s="433" customFormat="1" ht="11.25" x14ac:dyDescent="0.2">
      <c r="A61" s="433" t="s">
        <v>3208</v>
      </c>
      <c r="B61" s="766" t="s">
        <v>4199</v>
      </c>
      <c r="C61" s="766"/>
      <c r="D61" s="766"/>
      <c r="E61" s="766"/>
      <c r="F61" s="766"/>
      <c r="G61" s="766"/>
      <c r="H61" s="766"/>
      <c r="I61" s="766"/>
    </row>
    <row r="62" spans="1:9" s="433" customFormat="1" ht="11.25" x14ac:dyDescent="0.2">
      <c r="B62" s="433" t="s">
        <v>4200</v>
      </c>
    </row>
    <row r="63" spans="1:9" s="433" customFormat="1" ht="11.25" x14ac:dyDescent="0.2">
      <c r="A63" s="433" t="s">
        <v>2819</v>
      </c>
      <c r="B63" s="433" t="s">
        <v>2238</v>
      </c>
    </row>
    <row r="64" spans="1:9" s="433" customFormat="1" ht="12" customHeight="1" x14ac:dyDescent="0.2">
      <c r="A64" s="597"/>
      <c r="B64" s="597"/>
      <c r="C64" s="597" t="s">
        <v>4401</v>
      </c>
      <c r="D64" s="597"/>
      <c r="E64" s="597"/>
      <c r="F64" s="597"/>
      <c r="G64" s="597"/>
      <c r="H64" s="597"/>
      <c r="I64" s="597"/>
    </row>
    <row r="65" spans="1:10" s="433" customFormat="1" ht="18" customHeight="1" thickBot="1" x14ac:dyDescent="0.3">
      <c r="A65" s="782" t="s">
        <v>1301</v>
      </c>
      <c r="B65" s="782"/>
      <c r="C65" s="597"/>
      <c r="D65" s="597"/>
      <c r="E65" s="597"/>
      <c r="F65" s="597"/>
      <c r="G65" s="597"/>
      <c r="H65" s="597"/>
      <c r="I65" s="597"/>
    </row>
    <row r="66" spans="1:10" s="433" customFormat="1" ht="5.25" customHeight="1" x14ac:dyDescent="0.2">
      <c r="A66" s="598"/>
      <c r="B66" s="599"/>
      <c r="C66" s="599"/>
      <c r="D66" s="599"/>
      <c r="E66" s="599"/>
      <c r="F66" s="599"/>
      <c r="G66" s="599"/>
      <c r="H66" s="599"/>
      <c r="I66" s="599"/>
      <c r="J66" s="434"/>
    </row>
    <row r="67" spans="1:10" ht="53.25" customHeight="1" x14ac:dyDescent="0.25">
      <c r="A67" s="757" t="s">
        <v>1264</v>
      </c>
      <c r="B67" s="758"/>
      <c r="C67" s="758"/>
      <c r="D67" s="758"/>
      <c r="E67" s="758"/>
      <c r="F67" s="758"/>
      <c r="G67" s="758"/>
      <c r="H67" s="758"/>
      <c r="I67" s="758"/>
      <c r="J67" s="435"/>
    </row>
    <row r="68" spans="1:10" ht="5.25" customHeight="1" x14ac:dyDescent="0.25">
      <c r="A68" s="600"/>
      <c r="B68" s="601"/>
      <c r="C68" s="601"/>
      <c r="D68" s="601"/>
      <c r="E68" s="601"/>
      <c r="F68" s="601"/>
      <c r="G68" s="601"/>
      <c r="H68" s="601"/>
      <c r="I68" s="601"/>
      <c r="J68" s="435"/>
    </row>
    <row r="69" spans="1:10" ht="93.75" customHeight="1" x14ac:dyDescent="0.25">
      <c r="A69" s="759" t="s">
        <v>4396</v>
      </c>
      <c r="B69" s="760"/>
      <c r="C69" s="760"/>
      <c r="D69" s="760"/>
      <c r="E69" s="760"/>
      <c r="F69" s="602"/>
      <c r="G69" s="603"/>
      <c r="H69" s="604"/>
      <c r="I69" s="603"/>
      <c r="J69" s="435"/>
    </row>
    <row r="70" spans="1:10" ht="14.25" customHeight="1" x14ac:dyDescent="0.25">
      <c r="A70" s="605"/>
      <c r="B70" s="606"/>
      <c r="C70" s="607"/>
      <c r="D70" s="607"/>
      <c r="E70" s="607"/>
      <c r="F70" s="608">
        <f>H55+1</f>
        <v>53</v>
      </c>
      <c r="G70" s="579"/>
      <c r="H70" s="607"/>
      <c r="I70" s="609"/>
      <c r="J70" s="435"/>
    </row>
    <row r="71" spans="1:10" ht="2.25" customHeight="1" x14ac:dyDescent="0.25">
      <c r="A71" s="605"/>
      <c r="B71" s="606"/>
      <c r="C71" s="607"/>
      <c r="D71" s="607"/>
      <c r="E71" s="607"/>
      <c r="F71" s="610"/>
      <c r="G71" s="611"/>
      <c r="H71" s="607"/>
      <c r="I71" s="609"/>
      <c r="J71" s="435"/>
    </row>
    <row r="72" spans="1:10" ht="6" customHeight="1" x14ac:dyDescent="0.25">
      <c r="A72" s="605"/>
      <c r="B72" s="606"/>
      <c r="C72" s="607"/>
      <c r="D72" s="607"/>
      <c r="E72" s="612"/>
      <c r="F72" s="613"/>
      <c r="G72" s="607"/>
      <c r="H72" s="607"/>
      <c r="I72" s="609"/>
      <c r="J72" s="435"/>
    </row>
    <row r="73" spans="1:10" ht="69.75" customHeight="1" x14ac:dyDescent="0.25">
      <c r="A73" s="780" t="s">
        <v>4393</v>
      </c>
      <c r="B73" s="781"/>
      <c r="C73" s="781"/>
      <c r="D73" s="601"/>
      <c r="E73" s="612"/>
      <c r="F73" s="607"/>
      <c r="G73" s="607"/>
      <c r="H73" s="607"/>
      <c r="I73" s="607"/>
      <c r="J73" s="435"/>
    </row>
    <row r="74" spans="1:10" ht="3" customHeight="1" x14ac:dyDescent="0.25">
      <c r="A74" s="600"/>
      <c r="B74" s="601"/>
      <c r="C74" s="614"/>
      <c r="D74" s="601"/>
      <c r="E74" s="607"/>
      <c r="F74" s="615"/>
      <c r="G74" s="607"/>
      <c r="H74" s="607"/>
      <c r="I74" s="607"/>
      <c r="J74" s="435"/>
    </row>
    <row r="75" spans="1:10" ht="15" customHeight="1" x14ac:dyDescent="0.25">
      <c r="A75" s="600"/>
      <c r="B75" s="601"/>
      <c r="C75" s="616" t="s">
        <v>3709</v>
      </c>
      <c r="D75" s="628">
        <f>F70+1</f>
        <v>54</v>
      </c>
      <c r="E75" s="579"/>
      <c r="F75" s="615"/>
      <c r="G75" s="607"/>
      <c r="H75" s="607"/>
      <c r="I75" s="607"/>
      <c r="J75" s="435"/>
    </row>
    <row r="76" spans="1:10" ht="3" customHeight="1" x14ac:dyDescent="0.25">
      <c r="A76" s="600"/>
      <c r="B76" s="601"/>
      <c r="C76" s="614"/>
      <c r="D76" s="629"/>
      <c r="E76" s="617"/>
      <c r="F76" s="615"/>
      <c r="G76" s="607"/>
      <c r="H76" s="607"/>
      <c r="I76" s="607"/>
      <c r="J76" s="435"/>
    </row>
    <row r="77" spans="1:10" ht="3.75" customHeight="1" x14ac:dyDescent="0.25">
      <c r="A77" s="600"/>
      <c r="B77" s="601"/>
      <c r="C77" s="614"/>
      <c r="D77" s="604"/>
      <c r="E77" s="606"/>
      <c r="F77" s="615"/>
      <c r="G77" s="607"/>
      <c r="H77" s="607"/>
      <c r="I77" s="607"/>
      <c r="J77" s="435"/>
    </row>
    <row r="78" spans="1:10" ht="14.25" customHeight="1" x14ac:dyDescent="0.25">
      <c r="A78" s="600"/>
      <c r="B78" s="601"/>
      <c r="C78" s="616" t="s">
        <v>3113</v>
      </c>
      <c r="D78" s="628">
        <f>D75+1</f>
        <v>55</v>
      </c>
      <c r="E78" s="579"/>
      <c r="F78" s="615"/>
      <c r="G78" s="607"/>
      <c r="H78" s="607"/>
      <c r="I78" s="607"/>
      <c r="J78" s="435"/>
    </row>
    <row r="79" spans="1:10" ht="3" customHeight="1" x14ac:dyDescent="0.25">
      <c r="A79" s="600"/>
      <c r="B79" s="601"/>
      <c r="C79" s="614"/>
      <c r="D79" s="629"/>
      <c r="E79" s="618"/>
      <c r="F79" s="615"/>
      <c r="G79" s="607"/>
      <c r="H79" s="607"/>
      <c r="I79" s="607"/>
      <c r="J79" s="435"/>
    </row>
    <row r="80" spans="1:10" ht="5.25" customHeight="1" x14ac:dyDescent="0.25">
      <c r="A80" s="600"/>
      <c r="B80" s="601"/>
      <c r="C80" s="614"/>
      <c r="D80" s="604"/>
      <c r="E80" s="619"/>
      <c r="F80" s="615"/>
      <c r="G80" s="607"/>
      <c r="H80" s="607"/>
      <c r="I80" s="607"/>
      <c r="J80" s="435"/>
    </row>
    <row r="81" spans="1:10" ht="12.75" customHeight="1" x14ac:dyDescent="0.25">
      <c r="A81" s="600"/>
      <c r="B81" s="761" t="s">
        <v>1265</v>
      </c>
      <c r="C81" s="761"/>
      <c r="D81" s="604"/>
      <c r="E81" s="612"/>
      <c r="F81" s="615"/>
      <c r="G81" s="607"/>
      <c r="H81" s="607"/>
      <c r="I81" s="607"/>
      <c r="J81" s="435"/>
    </row>
    <row r="82" spans="1:10" ht="15" customHeight="1" x14ac:dyDescent="0.25">
      <c r="A82" s="600"/>
      <c r="B82" s="601"/>
      <c r="C82" s="620" t="s">
        <v>3114</v>
      </c>
      <c r="D82" s="628">
        <f>D78+1</f>
        <v>56</v>
      </c>
      <c r="E82" s="579"/>
      <c r="F82" s="615"/>
      <c r="G82" s="607"/>
      <c r="H82" s="607"/>
      <c r="I82" s="607"/>
      <c r="J82" s="435"/>
    </row>
    <row r="83" spans="1:10" ht="3.75" customHeight="1" x14ac:dyDescent="0.25">
      <c r="A83" s="600"/>
      <c r="B83" s="601"/>
      <c r="C83" s="614"/>
      <c r="D83" s="629"/>
      <c r="E83" s="618"/>
      <c r="F83" s="615"/>
      <c r="G83" s="607"/>
      <c r="H83" s="607"/>
      <c r="I83" s="607"/>
      <c r="J83" s="435"/>
    </row>
    <row r="84" spans="1:10" ht="14.25" customHeight="1" x14ac:dyDescent="0.25">
      <c r="A84" s="600"/>
      <c r="B84" s="601"/>
      <c r="C84" s="620" t="s">
        <v>3115</v>
      </c>
      <c r="D84" s="628">
        <f>D82+1</f>
        <v>57</v>
      </c>
      <c r="E84" s="579"/>
      <c r="F84" s="615"/>
      <c r="G84" s="607"/>
      <c r="H84" s="607"/>
      <c r="I84" s="607"/>
      <c r="J84" s="435"/>
    </row>
    <row r="85" spans="1:10" ht="3.75" customHeight="1" x14ac:dyDescent="0.25">
      <c r="A85" s="600"/>
      <c r="B85" s="601"/>
      <c r="C85" s="614"/>
      <c r="D85" s="629"/>
      <c r="E85" s="621"/>
      <c r="F85" s="615"/>
      <c r="G85" s="607"/>
      <c r="H85" s="607"/>
      <c r="I85" s="607"/>
      <c r="J85" s="435"/>
    </row>
    <row r="86" spans="1:10" ht="15.75" customHeight="1" x14ac:dyDescent="0.25">
      <c r="A86" s="600"/>
      <c r="B86" s="601"/>
      <c r="C86" s="616" t="s">
        <v>3116</v>
      </c>
      <c r="D86" s="628">
        <f>D84+1</f>
        <v>58</v>
      </c>
      <c r="E86" s="579"/>
      <c r="F86" s="615"/>
      <c r="G86" s="607"/>
      <c r="H86" s="607"/>
      <c r="I86" s="607"/>
      <c r="J86" s="435"/>
    </row>
    <row r="87" spans="1:10" ht="3" customHeight="1" x14ac:dyDescent="0.25">
      <c r="A87" s="600"/>
      <c r="B87" s="601"/>
      <c r="C87" s="614"/>
      <c r="D87" s="629"/>
      <c r="E87" s="622"/>
      <c r="F87" s="615"/>
      <c r="G87" s="607"/>
      <c r="H87" s="607"/>
      <c r="I87" s="607"/>
      <c r="J87" s="435"/>
    </row>
    <row r="88" spans="1:10" ht="14.25" customHeight="1" x14ac:dyDescent="0.25">
      <c r="A88" s="600"/>
      <c r="B88" s="601"/>
      <c r="C88" s="614"/>
      <c r="D88" s="603"/>
      <c r="E88" s="613"/>
      <c r="F88" s="607"/>
      <c r="G88" s="607"/>
      <c r="H88" s="607"/>
      <c r="I88" s="607"/>
      <c r="J88" s="435"/>
    </row>
    <row r="89" spans="1:10" ht="27" customHeight="1" x14ac:dyDescent="0.25">
      <c r="A89" s="752" t="s">
        <v>1266</v>
      </c>
      <c r="B89" s="753"/>
      <c r="C89" s="754"/>
      <c r="D89" s="628">
        <f>D86+1</f>
        <v>59</v>
      </c>
      <c r="E89" s="579"/>
      <c r="F89" s="615"/>
      <c r="G89" s="609"/>
      <c r="H89" s="615"/>
      <c r="I89" s="607"/>
      <c r="J89" s="435"/>
    </row>
    <row r="90" spans="1:10" ht="3" customHeight="1" x14ac:dyDescent="0.25">
      <c r="A90" s="600"/>
      <c r="B90" s="601"/>
      <c r="C90" s="623"/>
      <c r="D90" s="624"/>
      <c r="E90" s="611"/>
      <c r="F90" s="607"/>
      <c r="G90" s="607"/>
      <c r="H90" s="607"/>
      <c r="I90" s="607"/>
      <c r="J90" s="435"/>
    </row>
    <row r="91" spans="1:10" ht="15" customHeight="1" x14ac:dyDescent="0.25">
      <c r="A91" s="600"/>
      <c r="B91" s="601"/>
      <c r="C91" s="623"/>
      <c r="D91" s="623"/>
      <c r="E91" s="607"/>
      <c r="F91" s="607"/>
      <c r="G91" s="607"/>
      <c r="H91" s="607"/>
      <c r="I91" s="607"/>
      <c r="J91" s="435"/>
    </row>
    <row r="92" spans="1:10" ht="81.75" customHeight="1" x14ac:dyDescent="0.25">
      <c r="A92" s="780" t="s">
        <v>4394</v>
      </c>
      <c r="B92" s="781"/>
      <c r="C92" s="781"/>
      <c r="D92" s="781"/>
      <c r="E92" s="612"/>
      <c r="F92" s="607"/>
      <c r="G92" s="607"/>
      <c r="H92" s="607"/>
      <c r="I92" s="612"/>
      <c r="J92" s="435"/>
    </row>
    <row r="93" spans="1:10" ht="59.25" customHeight="1" x14ac:dyDescent="0.25">
      <c r="A93" s="625"/>
      <c r="B93" s="626"/>
      <c r="C93" s="626"/>
      <c r="D93" s="786" t="s">
        <v>1303</v>
      </c>
      <c r="E93" s="786"/>
      <c r="F93" s="607"/>
      <c r="G93" s="607"/>
      <c r="H93" s="785" t="s">
        <v>4395</v>
      </c>
      <c r="I93" s="785"/>
      <c r="J93" s="435"/>
    </row>
    <row r="94" spans="1:10" ht="3.75" customHeight="1" x14ac:dyDescent="0.25">
      <c r="A94" s="600"/>
      <c r="B94" s="601"/>
      <c r="C94" s="614"/>
      <c r="D94" s="606"/>
      <c r="E94" s="606"/>
      <c r="F94" s="607"/>
      <c r="G94" s="607"/>
      <c r="H94" s="607"/>
      <c r="I94" s="607"/>
      <c r="J94" s="435"/>
    </row>
    <row r="95" spans="1:10" ht="36.75" customHeight="1" x14ac:dyDescent="0.25">
      <c r="A95" s="600"/>
      <c r="B95" s="601"/>
      <c r="C95" s="627" t="s">
        <v>0</v>
      </c>
      <c r="D95" s="628">
        <v>112</v>
      </c>
      <c r="E95" s="579"/>
      <c r="F95" s="607"/>
      <c r="G95" s="607"/>
      <c r="H95" s="628">
        <f>D95+1</f>
        <v>113</v>
      </c>
      <c r="I95" s="579"/>
      <c r="J95" s="435"/>
    </row>
    <row r="96" spans="1:10" ht="3" customHeight="1" x14ac:dyDescent="0.25">
      <c r="A96" s="436"/>
      <c r="B96" s="437"/>
      <c r="C96" s="439"/>
      <c r="D96" s="441"/>
      <c r="E96" s="563"/>
      <c r="F96" s="437"/>
      <c r="G96" s="437"/>
      <c r="H96" s="441"/>
      <c r="I96" s="563"/>
      <c r="J96" s="435"/>
    </row>
    <row r="97" spans="1:11" ht="6" customHeight="1" x14ac:dyDescent="0.25">
      <c r="A97" s="436"/>
      <c r="B97" s="437"/>
      <c r="C97" s="439"/>
      <c r="D97" s="438"/>
      <c r="E97" s="438"/>
      <c r="F97" s="437"/>
      <c r="G97" s="437"/>
      <c r="H97" s="437"/>
      <c r="I97" s="437"/>
      <c r="J97" s="435"/>
    </row>
    <row r="98" spans="1:11" ht="8.25" customHeight="1" x14ac:dyDescent="0.25">
      <c r="A98" s="436"/>
      <c r="B98" s="437"/>
      <c r="C98" s="437"/>
      <c r="D98" s="437"/>
      <c r="E98" s="437"/>
      <c r="F98" s="437"/>
      <c r="G98" s="437"/>
      <c r="H98" s="437"/>
      <c r="I98" s="437"/>
      <c r="J98" s="435"/>
    </row>
    <row r="99" spans="1:11" ht="51" customHeight="1" x14ac:dyDescent="0.25">
      <c r="A99" s="783"/>
      <c r="B99" s="784"/>
      <c r="C99" s="784"/>
      <c r="D99" s="784"/>
      <c r="E99" s="246"/>
      <c r="F99" s="437"/>
      <c r="G99" s="437"/>
      <c r="H99" s="437"/>
      <c r="I99" s="246"/>
      <c r="J99" s="435"/>
      <c r="K99" s="437"/>
    </row>
    <row r="100" spans="1:11" ht="33.75" customHeight="1" x14ac:dyDescent="0.25">
      <c r="A100" s="442"/>
      <c r="B100" s="443"/>
      <c r="C100" s="443"/>
      <c r="D100" s="779"/>
      <c r="E100" s="779"/>
      <c r="F100" s="437"/>
      <c r="G100" s="437"/>
      <c r="H100" s="779"/>
      <c r="I100" s="779"/>
      <c r="J100" s="435"/>
      <c r="K100" s="437"/>
    </row>
    <row r="101" spans="1:11" ht="4.5" customHeight="1" x14ac:dyDescent="0.25">
      <c r="A101" s="436"/>
      <c r="B101" s="437"/>
      <c r="C101" s="438"/>
      <c r="D101" s="438"/>
      <c r="E101" s="438"/>
      <c r="F101" s="437"/>
      <c r="G101" s="437"/>
      <c r="H101" s="437"/>
      <c r="I101" s="437"/>
      <c r="J101" s="435"/>
      <c r="K101" s="437"/>
    </row>
    <row r="102" spans="1:11" ht="15" customHeight="1" x14ac:dyDescent="0.25">
      <c r="A102" s="436"/>
      <c r="B102" s="437"/>
      <c r="C102" s="439"/>
      <c r="D102" s="449"/>
      <c r="E102" s="450"/>
      <c r="F102" s="437"/>
      <c r="G102" s="437"/>
      <c r="H102" s="451"/>
      <c r="I102" s="450"/>
      <c r="J102" s="435"/>
      <c r="K102" s="437"/>
    </row>
    <row r="103" spans="1:11" ht="3" customHeight="1" x14ac:dyDescent="0.25">
      <c r="A103" s="436"/>
      <c r="B103" s="437"/>
      <c r="C103" s="439"/>
      <c r="D103" s="440"/>
      <c r="E103" s="437"/>
      <c r="F103" s="437"/>
      <c r="G103" s="437"/>
      <c r="H103" s="440"/>
      <c r="I103" s="437"/>
      <c r="J103" s="435"/>
      <c r="K103" s="437"/>
    </row>
    <row r="104" spans="1:11" ht="3" customHeight="1" x14ac:dyDescent="0.25">
      <c r="A104" s="436"/>
      <c r="B104" s="437"/>
      <c r="C104" s="439"/>
      <c r="D104" s="438"/>
      <c r="E104" s="438"/>
      <c r="F104" s="437"/>
      <c r="G104" s="437"/>
      <c r="H104" s="437"/>
      <c r="I104" s="437"/>
      <c r="J104" s="435"/>
      <c r="K104" s="437"/>
    </row>
    <row r="105" spans="1:11" x14ac:dyDescent="0.25">
      <c r="A105" s="436"/>
      <c r="B105" s="437"/>
      <c r="C105" s="439"/>
      <c r="D105" s="451"/>
      <c r="E105" s="450"/>
      <c r="F105" s="437"/>
      <c r="G105" s="437"/>
      <c r="H105" s="451"/>
      <c r="I105" s="450"/>
      <c r="J105" s="435"/>
      <c r="K105" s="437"/>
    </row>
    <row r="106" spans="1:11" ht="2.25" customHeight="1" x14ac:dyDescent="0.25">
      <c r="A106" s="436"/>
      <c r="B106" s="437"/>
      <c r="C106" s="439"/>
      <c r="D106" s="440"/>
      <c r="E106" s="437"/>
      <c r="F106" s="437"/>
      <c r="G106" s="437"/>
      <c r="H106" s="440"/>
      <c r="I106" s="437"/>
      <c r="J106" s="435"/>
      <c r="K106" s="437"/>
    </row>
    <row r="107" spans="1:11" ht="2.25" customHeight="1" x14ac:dyDescent="0.25">
      <c r="A107" s="436"/>
      <c r="B107" s="437"/>
      <c r="C107" s="439"/>
      <c r="D107" s="437"/>
      <c r="E107" s="437"/>
      <c r="F107" s="437"/>
      <c r="G107" s="437"/>
      <c r="H107" s="437"/>
      <c r="I107" s="437"/>
      <c r="J107" s="435"/>
      <c r="K107" s="437"/>
    </row>
    <row r="108" spans="1:11" ht="17.25" customHeight="1" x14ac:dyDescent="0.25">
      <c r="A108" s="436"/>
      <c r="B108" s="437"/>
      <c r="C108" s="439"/>
      <c r="D108" s="451"/>
      <c r="E108" s="450"/>
      <c r="F108" s="437"/>
      <c r="G108" s="437"/>
      <c r="H108" s="451"/>
      <c r="I108" s="450"/>
      <c r="J108" s="435"/>
      <c r="K108" s="437"/>
    </row>
    <row r="109" spans="1:11" ht="2.25" customHeight="1" x14ac:dyDescent="0.25">
      <c r="A109" s="436"/>
      <c r="B109" s="437"/>
      <c r="C109" s="439"/>
      <c r="D109" s="440"/>
      <c r="E109" s="437"/>
      <c r="F109" s="437"/>
      <c r="G109" s="437"/>
      <c r="H109" s="440"/>
      <c r="I109" s="437"/>
      <c r="J109" s="435"/>
      <c r="K109" s="437"/>
    </row>
    <row r="110" spans="1:11" ht="2.25" customHeight="1" x14ac:dyDescent="0.25">
      <c r="A110" s="436"/>
      <c r="B110" s="437"/>
      <c r="C110" s="439"/>
      <c r="D110" s="437"/>
      <c r="E110" s="437"/>
      <c r="F110" s="437"/>
      <c r="G110" s="437"/>
      <c r="H110" s="437"/>
      <c r="I110" s="437"/>
      <c r="J110" s="435"/>
      <c r="K110" s="437"/>
    </row>
    <row r="111" spans="1:11" ht="14.25" customHeight="1" x14ac:dyDescent="0.25">
      <c r="A111" s="436"/>
      <c r="B111" s="437"/>
      <c r="C111" s="439"/>
      <c r="D111" s="451"/>
      <c r="E111" s="450"/>
      <c r="F111" s="437"/>
      <c r="G111" s="437"/>
      <c r="H111" s="451"/>
      <c r="I111" s="450"/>
      <c r="J111" s="435"/>
      <c r="K111" s="437"/>
    </row>
    <row r="112" spans="1:11" ht="3" customHeight="1" x14ac:dyDescent="0.25">
      <c r="A112" s="436"/>
      <c r="B112" s="437"/>
      <c r="C112" s="439"/>
      <c r="D112" s="437"/>
      <c r="E112" s="437"/>
      <c r="F112" s="437"/>
      <c r="G112" s="437"/>
      <c r="H112" s="437"/>
      <c r="I112" s="437"/>
      <c r="J112" s="435"/>
      <c r="K112" s="437"/>
    </row>
    <row r="113" spans="1:11" ht="3" customHeight="1" thickBot="1" x14ac:dyDescent="0.3">
      <c r="A113" s="444"/>
      <c r="B113" s="445"/>
      <c r="C113" s="446"/>
      <c r="D113" s="447"/>
      <c r="E113" s="445"/>
      <c r="F113" s="445"/>
      <c r="G113" s="445"/>
      <c r="H113" s="447"/>
      <c r="I113" s="445"/>
      <c r="J113" s="448"/>
      <c r="K113" s="437"/>
    </row>
    <row r="114" spans="1:11" x14ac:dyDescent="0.25">
      <c r="A114" s="437"/>
      <c r="B114" s="437"/>
      <c r="C114" s="439"/>
      <c r="D114" s="437"/>
      <c r="E114" s="437"/>
      <c r="F114" s="437"/>
      <c r="G114" s="437"/>
      <c r="H114" s="437"/>
      <c r="I114" s="437"/>
      <c r="J114" s="437"/>
    </row>
    <row r="115" spans="1:11" x14ac:dyDescent="0.25">
      <c r="A115" s="437"/>
      <c r="B115" s="437"/>
      <c r="C115" s="437"/>
      <c r="D115" s="437"/>
      <c r="E115" s="437"/>
      <c r="F115" s="437"/>
      <c r="G115" s="437"/>
      <c r="H115" s="437"/>
      <c r="I115" s="437"/>
      <c r="J115" s="437"/>
    </row>
  </sheetData>
  <mergeCells count="30">
    <mergeCell ref="D100:E100"/>
    <mergeCell ref="H100:I100"/>
    <mergeCell ref="A73:C73"/>
    <mergeCell ref="A65:B65"/>
    <mergeCell ref="A99:D99"/>
    <mergeCell ref="H93:I93"/>
    <mergeCell ref="D93:E93"/>
    <mergeCell ref="A92:D92"/>
    <mergeCell ref="A5:B5"/>
    <mergeCell ref="B8:G8"/>
    <mergeCell ref="B61:I61"/>
    <mergeCell ref="A54:E54"/>
    <mergeCell ref="B12:G12"/>
    <mergeCell ref="A52:E52"/>
    <mergeCell ref="A55:F55"/>
    <mergeCell ref="C29:F29"/>
    <mergeCell ref="A14:G14"/>
    <mergeCell ref="A32:C32"/>
    <mergeCell ref="A57:E57"/>
    <mergeCell ref="B9:G9"/>
    <mergeCell ref="C28:F28"/>
    <mergeCell ref="A49:F49"/>
    <mergeCell ref="A51:E51"/>
    <mergeCell ref="A58:E58"/>
    <mergeCell ref="A53:E53"/>
    <mergeCell ref="A89:C89"/>
    <mergeCell ref="A56:E56"/>
    <mergeCell ref="A67:I67"/>
    <mergeCell ref="A69:E69"/>
    <mergeCell ref="B81:C81"/>
  </mergeCells>
  <phoneticPr fontId="0" type="noConversion"/>
  <pageMargins left="0.7" right="0.7" top="0.75" bottom="0.75" header="0.3" footer="0.3"/>
  <pageSetup paperSize="9" scale="85" fitToHeight="0" orientation="portrait" r:id="rId1"/>
  <headerFooter alignWithMargins="0"/>
  <rowBreaks count="1" manualBreakCount="1">
    <brk id="64"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pageSetUpPr fitToPage="1"/>
  </sheetPr>
  <dimension ref="A1:K198"/>
  <sheetViews>
    <sheetView showGridLines="0" zoomScale="136" zoomScaleNormal="136" workbookViewId="0">
      <selection activeCell="K11" sqref="K11"/>
    </sheetView>
  </sheetViews>
  <sheetFormatPr defaultRowHeight="15.75" x14ac:dyDescent="0.25"/>
  <cols>
    <col min="1" max="1" width="8" style="185" customWidth="1"/>
    <col min="2" max="2" width="2.28515625" style="185" customWidth="1"/>
    <col min="3" max="3" width="47.42578125" style="185" customWidth="1"/>
    <col min="4" max="4" width="2.85546875" style="185" customWidth="1"/>
    <col min="5" max="5" width="18.7109375" style="185" customWidth="1"/>
    <col min="6" max="6" width="2.140625" style="185" customWidth="1"/>
    <col min="7" max="7" width="3.85546875" style="185" customWidth="1"/>
    <col min="8" max="8" width="3" style="185" customWidth="1"/>
    <col min="9" max="9" width="18.7109375" style="185" customWidth="1"/>
    <col min="10" max="10" width="1.140625" style="185" customWidth="1"/>
    <col min="11" max="11" width="9.140625" style="185"/>
    <col min="12" max="12" width="9.28515625" style="185" customWidth="1"/>
    <col min="13" max="16384" width="9.140625" style="185"/>
  </cols>
  <sheetData>
    <row r="1" spans="1:9" x14ac:dyDescent="0.25">
      <c r="A1" s="631"/>
      <c r="B1" s="631"/>
      <c r="C1" s="631"/>
      <c r="D1" s="631"/>
      <c r="E1" s="631"/>
      <c r="F1" s="631"/>
      <c r="G1" s="631"/>
      <c r="H1" s="631"/>
      <c r="I1" s="632" t="s">
        <v>4405</v>
      </c>
    </row>
    <row r="2" spans="1:9" s="186" customFormat="1" ht="15.75" customHeight="1" x14ac:dyDescent="0.2">
      <c r="A2" s="631" t="s">
        <v>3127</v>
      </c>
      <c r="B2" s="631"/>
      <c r="C2" s="633" t="str">
        <f>'Foglio Informativo'!C5</f>
        <v>Elenco delle compagnie nell'area download del sito dell'IVASS</v>
      </c>
      <c r="D2" s="634"/>
      <c r="E2" s="634"/>
      <c r="F2" s="634"/>
      <c r="G2" s="634"/>
      <c r="H2" s="634"/>
      <c r="I2" s="635">
        <f>'Foglio Informativo'!J5</f>
        <v>0</v>
      </c>
    </row>
    <row r="3" spans="1:9" s="187" customFormat="1" ht="12" customHeight="1" x14ac:dyDescent="0.2">
      <c r="A3" s="636"/>
      <c r="B3" s="636"/>
      <c r="C3" s="188" t="s">
        <v>3128</v>
      </c>
      <c r="D3" s="188"/>
      <c r="E3" s="188"/>
      <c r="F3" s="188"/>
      <c r="G3" s="188"/>
      <c r="H3" s="634"/>
      <c r="I3" s="189" t="s">
        <v>3129</v>
      </c>
    </row>
    <row r="4" spans="1:9" s="186" customFormat="1" ht="12.75" x14ac:dyDescent="0.2">
      <c r="A4" s="637"/>
      <c r="B4" s="637"/>
      <c r="C4" s="638" t="s">
        <v>4203</v>
      </c>
      <c r="D4" s="638"/>
      <c r="E4" s="639"/>
      <c r="F4" s="640"/>
      <c r="G4" s="640"/>
      <c r="H4" s="641"/>
      <c r="I4" s="642"/>
    </row>
    <row r="5" spans="1:9" s="186" customFormat="1" ht="15.75" customHeight="1" x14ac:dyDescent="0.2">
      <c r="A5" s="762" t="s">
        <v>4414</v>
      </c>
      <c r="B5" s="762"/>
      <c r="C5" s="643"/>
      <c r="D5" s="643"/>
      <c r="E5" s="643"/>
      <c r="F5" s="643"/>
      <c r="G5" s="644"/>
      <c r="H5" s="645"/>
      <c r="I5" s="641" t="s">
        <v>3131</v>
      </c>
    </row>
    <row r="6" spans="1:9" s="186" customFormat="1" ht="3" customHeight="1" x14ac:dyDescent="0.2">
      <c r="A6" s="645"/>
      <c r="B6" s="645"/>
      <c r="C6" s="645"/>
      <c r="D6" s="645"/>
      <c r="E6" s="645"/>
      <c r="F6" s="645"/>
      <c r="G6" s="645"/>
      <c r="H6" s="645"/>
      <c r="I6" s="631"/>
    </row>
    <row r="7" spans="1:9" ht="19.5" customHeight="1" x14ac:dyDescent="0.25">
      <c r="A7" s="646" t="s">
        <v>1339</v>
      </c>
      <c r="B7" s="647"/>
      <c r="C7" s="647"/>
      <c r="D7" s="647"/>
      <c r="E7" s="647"/>
      <c r="F7" s="647"/>
      <c r="G7" s="648"/>
      <c r="H7" s="649">
        <v>1</v>
      </c>
      <c r="I7" s="650"/>
    </row>
    <row r="8" spans="1:9" ht="16.5" customHeight="1" x14ac:dyDescent="0.25">
      <c r="A8" s="651" t="s">
        <v>3135</v>
      </c>
      <c r="B8" s="787" t="s">
        <v>3140</v>
      </c>
      <c r="C8" s="788"/>
      <c r="D8" s="788"/>
      <c r="E8" s="788"/>
      <c r="F8" s="788"/>
      <c r="G8" s="789"/>
      <c r="H8" s="652">
        <f>H7+1</f>
        <v>2</v>
      </c>
      <c r="I8" s="650"/>
    </row>
    <row r="9" spans="1:9" ht="15" customHeight="1" x14ac:dyDescent="0.25">
      <c r="A9" s="651"/>
      <c r="B9" s="790" t="s">
        <v>4116</v>
      </c>
      <c r="C9" s="790"/>
      <c r="D9" s="790"/>
      <c r="E9" s="790"/>
      <c r="F9" s="790"/>
      <c r="G9" s="791"/>
      <c r="H9" s="652">
        <v>35</v>
      </c>
      <c r="I9" s="650"/>
    </row>
    <row r="10" spans="1:9" ht="15.75" customHeight="1" x14ac:dyDescent="0.25">
      <c r="A10" s="653" t="s">
        <v>1340</v>
      </c>
      <c r="B10" s="654"/>
      <c r="C10" s="654"/>
      <c r="D10" s="654"/>
      <c r="E10" s="654"/>
      <c r="F10" s="654"/>
      <c r="G10" s="654"/>
      <c r="H10" s="652">
        <v>3</v>
      </c>
      <c r="I10" s="650"/>
    </row>
    <row r="11" spans="1:9" ht="15.75" customHeight="1" x14ac:dyDescent="0.25">
      <c r="A11" s="655" t="s">
        <v>3132</v>
      </c>
      <c r="B11" s="656"/>
      <c r="C11" s="656"/>
      <c r="D11" s="656"/>
      <c r="E11" s="656"/>
      <c r="F11" s="656"/>
      <c r="G11" s="657"/>
      <c r="H11" s="658">
        <f>H10+1</f>
        <v>4</v>
      </c>
      <c r="I11" s="659">
        <v>0</v>
      </c>
    </row>
    <row r="12" spans="1:9" s="190" customFormat="1" ht="16.5" customHeight="1" x14ac:dyDescent="0.2">
      <c r="A12" s="660" t="s">
        <v>3133</v>
      </c>
      <c r="B12" s="792" t="s">
        <v>3171</v>
      </c>
      <c r="C12" s="793"/>
      <c r="D12" s="793"/>
      <c r="E12" s="793"/>
      <c r="F12" s="793"/>
      <c r="G12" s="794"/>
      <c r="H12" s="658">
        <f>H11+1</f>
        <v>5</v>
      </c>
      <c r="I12" s="659">
        <v>0</v>
      </c>
    </row>
    <row r="13" spans="1:9" ht="17.25" customHeight="1" x14ac:dyDescent="0.25">
      <c r="A13" s="655"/>
      <c r="B13" s="656" t="s">
        <v>4204</v>
      </c>
      <c r="C13" s="656"/>
      <c r="D13" s="656"/>
      <c r="E13" s="656"/>
      <c r="F13" s="656"/>
      <c r="G13" s="657"/>
      <c r="H13" s="658">
        <f>H12+1</f>
        <v>6</v>
      </c>
      <c r="I13" s="659">
        <v>0</v>
      </c>
    </row>
    <row r="14" spans="1:9" ht="17.25" customHeight="1" x14ac:dyDescent="0.25">
      <c r="A14" s="795" t="s">
        <v>4120</v>
      </c>
      <c r="B14" s="796"/>
      <c r="C14" s="796"/>
      <c r="D14" s="796"/>
      <c r="E14" s="796"/>
      <c r="F14" s="796"/>
      <c r="G14" s="797"/>
      <c r="H14" s="658">
        <v>36</v>
      </c>
      <c r="I14" s="659">
        <v>0</v>
      </c>
    </row>
    <row r="15" spans="1:9" ht="17.25" customHeight="1" x14ac:dyDescent="0.25">
      <c r="A15" s="655" t="s">
        <v>4205</v>
      </c>
      <c r="B15" s="656"/>
      <c r="C15" s="656"/>
      <c r="D15" s="656"/>
      <c r="E15" s="656"/>
      <c r="F15" s="656"/>
      <c r="G15" s="656"/>
      <c r="H15" s="658">
        <v>10</v>
      </c>
      <c r="I15" s="659">
        <v>0</v>
      </c>
    </row>
    <row r="16" spans="1:9" ht="17.25" customHeight="1" x14ac:dyDescent="0.25">
      <c r="A16" s="661" t="s">
        <v>3135</v>
      </c>
      <c r="B16" s="792" t="s">
        <v>4117</v>
      </c>
      <c r="C16" s="792"/>
      <c r="D16" s="792"/>
      <c r="E16" s="792"/>
      <c r="F16" s="792"/>
      <c r="G16" s="802"/>
      <c r="H16" s="658">
        <v>37</v>
      </c>
      <c r="I16" s="659">
        <v>0</v>
      </c>
    </row>
    <row r="17" spans="1:9" ht="37.5" customHeight="1" x14ac:dyDescent="0.25">
      <c r="A17" s="803" t="s">
        <v>4206</v>
      </c>
      <c r="B17" s="793"/>
      <c r="C17" s="793"/>
      <c r="D17" s="793"/>
      <c r="E17" s="793"/>
      <c r="F17" s="662"/>
      <c r="G17" s="656"/>
      <c r="H17" s="658">
        <v>11</v>
      </c>
      <c r="I17" s="663">
        <f>SUM(I18:I19)</f>
        <v>0</v>
      </c>
    </row>
    <row r="18" spans="1:9" ht="27" customHeight="1" x14ac:dyDescent="0.25">
      <c r="A18" s="661" t="s">
        <v>3133</v>
      </c>
      <c r="B18" s="792" t="s">
        <v>4207</v>
      </c>
      <c r="C18" s="793"/>
      <c r="D18" s="793"/>
      <c r="E18" s="793"/>
      <c r="F18" s="793"/>
      <c r="G18" s="794"/>
      <c r="H18" s="658">
        <f>H17+1</f>
        <v>12</v>
      </c>
      <c r="I18" s="659">
        <v>0</v>
      </c>
    </row>
    <row r="19" spans="1:9" ht="16.5" customHeight="1" x14ac:dyDescent="0.25">
      <c r="A19" s="655"/>
      <c r="B19" s="815" t="s">
        <v>4208</v>
      </c>
      <c r="C19" s="815"/>
      <c r="D19" s="815"/>
      <c r="E19" s="815"/>
      <c r="F19" s="815"/>
      <c r="G19" s="816"/>
      <c r="H19" s="658">
        <f>H18+1</f>
        <v>13</v>
      </c>
      <c r="I19" s="659">
        <v>0</v>
      </c>
    </row>
    <row r="20" spans="1:9" ht="19.5" customHeight="1" x14ac:dyDescent="0.25">
      <c r="A20" s="655" t="s">
        <v>3712</v>
      </c>
      <c r="B20" s="664"/>
      <c r="C20" s="664"/>
      <c r="D20" s="664"/>
      <c r="E20" s="664"/>
      <c r="F20" s="664"/>
      <c r="G20" s="664"/>
      <c r="H20" s="658">
        <v>38</v>
      </c>
      <c r="I20" s="659">
        <v>0</v>
      </c>
    </row>
    <row r="21" spans="1:9" ht="18" customHeight="1" x14ac:dyDescent="0.25">
      <c r="A21" s="655" t="s">
        <v>4122</v>
      </c>
      <c r="B21" s="656"/>
      <c r="C21" s="656"/>
      <c r="D21" s="656"/>
      <c r="E21" s="656"/>
      <c r="F21" s="656"/>
      <c r="G21" s="665" t="s">
        <v>4209</v>
      </c>
      <c r="H21" s="658">
        <v>14</v>
      </c>
      <c r="I21" s="659">
        <v>0</v>
      </c>
    </row>
    <row r="22" spans="1:9" ht="16.5" customHeight="1" x14ac:dyDescent="0.25">
      <c r="A22" s="655" t="s">
        <v>4285</v>
      </c>
      <c r="B22" s="631"/>
      <c r="C22" s="656" t="s">
        <v>3125</v>
      </c>
      <c r="D22" s="656"/>
      <c r="E22" s="631"/>
      <c r="F22" s="631"/>
      <c r="G22" s="656"/>
      <c r="H22" s="658">
        <f>H21+1</f>
        <v>15</v>
      </c>
      <c r="I22" s="659">
        <v>0</v>
      </c>
    </row>
    <row r="23" spans="1:9" ht="16.5" customHeight="1" x14ac:dyDescent="0.25">
      <c r="A23" s="655"/>
      <c r="B23" s="631"/>
      <c r="C23" s="656" t="s">
        <v>1796</v>
      </c>
      <c r="D23" s="656"/>
      <c r="E23" s="631"/>
      <c r="F23" s="631"/>
      <c r="G23" s="656"/>
      <c r="H23" s="658">
        <f>H22+1</f>
        <v>16</v>
      </c>
      <c r="I23" s="659">
        <v>0</v>
      </c>
    </row>
    <row r="24" spans="1:9" ht="15" customHeight="1" x14ac:dyDescent="0.25">
      <c r="A24" s="655"/>
      <c r="B24" s="631"/>
      <c r="C24" s="656" t="s">
        <v>2774</v>
      </c>
      <c r="D24" s="656"/>
      <c r="E24" s="631"/>
      <c r="F24" s="631"/>
      <c r="G24" s="656"/>
      <c r="H24" s="658">
        <v>39</v>
      </c>
      <c r="I24" s="659">
        <v>0</v>
      </c>
    </row>
    <row r="25" spans="1:9" ht="15" customHeight="1" x14ac:dyDescent="0.25">
      <c r="A25" s="655"/>
      <c r="B25" s="631"/>
      <c r="C25" s="656" t="s">
        <v>3729</v>
      </c>
      <c r="D25" s="656"/>
      <c r="E25" s="631"/>
      <c r="F25" s="631"/>
      <c r="G25" s="656"/>
      <c r="H25" s="658">
        <v>40</v>
      </c>
      <c r="I25" s="659">
        <v>0</v>
      </c>
    </row>
    <row r="26" spans="1:9" ht="15.75" customHeight="1" x14ac:dyDescent="0.25">
      <c r="A26" s="655"/>
      <c r="B26" s="631"/>
      <c r="C26" s="656" t="s">
        <v>1792</v>
      </c>
      <c r="D26" s="656"/>
      <c r="E26" s="631"/>
      <c r="F26" s="631"/>
      <c r="G26" s="656"/>
      <c r="H26" s="658">
        <v>17</v>
      </c>
      <c r="I26" s="659">
        <v>0</v>
      </c>
    </row>
    <row r="27" spans="1:9" ht="12.75" customHeight="1" x14ac:dyDescent="0.25">
      <c r="A27" s="655"/>
      <c r="B27" s="631"/>
      <c r="C27" s="656" t="s">
        <v>2774</v>
      </c>
      <c r="D27" s="656"/>
      <c r="E27" s="631"/>
      <c r="F27" s="631"/>
      <c r="G27" s="656"/>
      <c r="H27" s="658">
        <v>41</v>
      </c>
      <c r="I27" s="659">
        <v>0</v>
      </c>
    </row>
    <row r="28" spans="1:9" ht="12.75" customHeight="1" x14ac:dyDescent="0.25">
      <c r="A28" s="655"/>
      <c r="B28" s="631"/>
      <c r="C28" s="654" t="s">
        <v>2308</v>
      </c>
      <c r="D28" s="654"/>
      <c r="E28" s="645"/>
      <c r="F28" s="645"/>
      <c r="G28" s="654"/>
      <c r="H28" s="658">
        <v>79</v>
      </c>
      <c r="I28" s="650"/>
    </row>
    <row r="29" spans="1:9" ht="24.75" customHeight="1" x14ac:dyDescent="0.25">
      <c r="A29" s="655"/>
      <c r="B29" s="631"/>
      <c r="C29" s="798" t="s">
        <v>2310</v>
      </c>
      <c r="D29" s="798"/>
      <c r="E29" s="798"/>
      <c r="F29" s="798"/>
      <c r="G29" s="654"/>
      <c r="H29" s="658">
        <v>80</v>
      </c>
      <c r="I29" s="650"/>
    </row>
    <row r="30" spans="1:9" ht="27" customHeight="1" x14ac:dyDescent="0.25">
      <c r="A30" s="655"/>
      <c r="B30" s="631"/>
      <c r="C30" s="798" t="s">
        <v>2309</v>
      </c>
      <c r="D30" s="798"/>
      <c r="E30" s="798"/>
      <c r="F30" s="798"/>
      <c r="G30" s="654"/>
      <c r="H30" s="658">
        <v>81</v>
      </c>
      <c r="I30" s="650"/>
    </row>
    <row r="31" spans="1:9" ht="14.25" customHeight="1" x14ac:dyDescent="0.25">
      <c r="A31" s="655"/>
      <c r="B31" s="631"/>
      <c r="C31" s="656" t="s">
        <v>3715</v>
      </c>
      <c r="D31" s="656"/>
      <c r="E31" s="631"/>
      <c r="F31" s="631"/>
      <c r="G31" s="656"/>
      <c r="H31" s="658">
        <f>H27+1</f>
        <v>42</v>
      </c>
      <c r="I31" s="659">
        <v>0</v>
      </c>
    </row>
    <row r="32" spans="1:9" ht="15" customHeight="1" x14ac:dyDescent="0.25">
      <c r="A32" s="655"/>
      <c r="B32" s="631"/>
      <c r="C32" s="666" t="s">
        <v>3126</v>
      </c>
      <c r="D32" s="666"/>
      <c r="E32" s="631"/>
      <c r="F32" s="631"/>
      <c r="G32" s="656"/>
      <c r="H32" s="658">
        <v>18</v>
      </c>
      <c r="I32" s="659">
        <v>0</v>
      </c>
    </row>
    <row r="33" spans="1:9" ht="13.5" customHeight="1" x14ac:dyDescent="0.25">
      <c r="A33" s="655"/>
      <c r="B33" s="631"/>
      <c r="C33" s="656" t="s">
        <v>2774</v>
      </c>
      <c r="D33" s="666"/>
      <c r="E33" s="631"/>
      <c r="F33" s="631"/>
      <c r="G33" s="656"/>
      <c r="H33" s="658">
        <f>H31+1</f>
        <v>43</v>
      </c>
      <c r="I33" s="659">
        <v>0</v>
      </c>
    </row>
    <row r="34" spans="1:9" ht="15" customHeight="1" x14ac:dyDescent="0.25">
      <c r="A34" s="795" t="s">
        <v>4112</v>
      </c>
      <c r="B34" s="796"/>
      <c r="C34" s="796"/>
      <c r="D34" s="642"/>
      <c r="E34" s="631"/>
      <c r="F34" s="631"/>
      <c r="G34" s="656"/>
      <c r="H34" s="658">
        <f>H33+1</f>
        <v>44</v>
      </c>
      <c r="I34" s="659">
        <v>0</v>
      </c>
    </row>
    <row r="35" spans="1:9" ht="24.75" customHeight="1" x14ac:dyDescent="0.25">
      <c r="A35" s="803" t="s">
        <v>3301</v>
      </c>
      <c r="B35" s="807"/>
      <c r="C35" s="807"/>
      <c r="D35" s="807"/>
      <c r="E35" s="807"/>
      <c r="F35" s="667"/>
      <c r="G35" s="665" t="s">
        <v>4210</v>
      </c>
      <c r="H35" s="658">
        <v>19</v>
      </c>
      <c r="I35" s="659">
        <v>0</v>
      </c>
    </row>
    <row r="36" spans="1:9" ht="24.75" customHeight="1" x14ac:dyDescent="0.25">
      <c r="A36" s="803" t="s">
        <v>3302</v>
      </c>
      <c r="B36" s="807"/>
      <c r="C36" s="807"/>
      <c r="D36" s="807"/>
      <c r="E36" s="807"/>
      <c r="F36" s="667"/>
      <c r="G36" s="665" t="s">
        <v>4211</v>
      </c>
      <c r="H36" s="658">
        <f>H35+1</f>
        <v>20</v>
      </c>
      <c r="I36" s="659">
        <v>0</v>
      </c>
    </row>
    <row r="37" spans="1:9" ht="15.75" customHeight="1" x14ac:dyDescent="0.25">
      <c r="A37" s="655" t="s">
        <v>4212</v>
      </c>
      <c r="B37" s="656"/>
      <c r="C37" s="656"/>
      <c r="D37" s="656"/>
      <c r="E37" s="656"/>
      <c r="F37" s="656"/>
      <c r="G37" s="665" t="s">
        <v>4213</v>
      </c>
      <c r="H37" s="658">
        <f>H36+1</f>
        <v>21</v>
      </c>
      <c r="I37" s="663">
        <f>I21+I35+I36</f>
        <v>0</v>
      </c>
    </row>
    <row r="38" spans="1:9" ht="17.25" customHeight="1" x14ac:dyDescent="0.25">
      <c r="A38" s="655" t="s">
        <v>3714</v>
      </c>
      <c r="B38" s="656"/>
      <c r="C38" s="656"/>
      <c r="D38" s="656"/>
      <c r="E38" s="656"/>
      <c r="F38" s="656"/>
      <c r="G38" s="665"/>
      <c r="H38" s="658">
        <v>45</v>
      </c>
      <c r="I38" s="659">
        <v>0</v>
      </c>
    </row>
    <row r="39" spans="1:9" ht="17.25" customHeight="1" x14ac:dyDescent="0.25">
      <c r="A39" s="655" t="s">
        <v>4214</v>
      </c>
      <c r="B39" s="656"/>
      <c r="C39" s="656"/>
      <c r="D39" s="656"/>
      <c r="E39" s="656"/>
      <c r="F39" s="656"/>
      <c r="G39" s="656"/>
      <c r="H39" s="658">
        <v>22</v>
      </c>
      <c r="I39" s="663">
        <f>I40+I43</f>
        <v>0</v>
      </c>
    </row>
    <row r="40" spans="1:9" ht="15.75" customHeight="1" x14ac:dyDescent="0.25">
      <c r="A40" s="655" t="s">
        <v>3133</v>
      </c>
      <c r="B40" s="656" t="s">
        <v>3195</v>
      </c>
      <c r="C40" s="656"/>
      <c r="D40" s="656"/>
      <c r="E40" s="656"/>
      <c r="F40" s="656"/>
      <c r="G40" s="656"/>
      <c r="H40" s="658">
        <f t="shared" ref="H40:H47" si="0">H39+1</f>
        <v>23</v>
      </c>
      <c r="I40" s="663">
        <f>I41+I42</f>
        <v>0</v>
      </c>
    </row>
    <row r="41" spans="1:9" ht="15.75" customHeight="1" x14ac:dyDescent="0.25">
      <c r="A41" s="655"/>
      <c r="B41" s="631"/>
      <c r="C41" s="656" t="s">
        <v>3196</v>
      </c>
      <c r="D41" s="656"/>
      <c r="E41" s="656"/>
      <c r="F41" s="656"/>
      <c r="G41" s="631"/>
      <c r="H41" s="658">
        <f t="shared" si="0"/>
        <v>24</v>
      </c>
      <c r="I41" s="659">
        <v>0</v>
      </c>
    </row>
    <row r="42" spans="1:9" ht="16.5" customHeight="1" x14ac:dyDescent="0.25">
      <c r="A42" s="655"/>
      <c r="B42" s="631"/>
      <c r="C42" s="656" t="s">
        <v>3197</v>
      </c>
      <c r="D42" s="656"/>
      <c r="E42" s="656"/>
      <c r="F42" s="656"/>
      <c r="G42" s="631"/>
      <c r="H42" s="658">
        <f t="shared" si="0"/>
        <v>25</v>
      </c>
      <c r="I42" s="659">
        <v>0</v>
      </c>
    </row>
    <row r="43" spans="1:9" ht="15.75" customHeight="1" x14ac:dyDescent="0.25">
      <c r="A43" s="655"/>
      <c r="B43" s="656" t="s">
        <v>3198</v>
      </c>
      <c r="C43" s="656"/>
      <c r="D43" s="656"/>
      <c r="E43" s="656"/>
      <c r="F43" s="656"/>
      <c r="G43" s="656"/>
      <c r="H43" s="658">
        <f t="shared" si="0"/>
        <v>26</v>
      </c>
      <c r="I43" s="663">
        <f>I44+I45</f>
        <v>0</v>
      </c>
    </row>
    <row r="44" spans="1:9" ht="16.5" customHeight="1" x14ac:dyDescent="0.25">
      <c r="A44" s="655"/>
      <c r="B44" s="631"/>
      <c r="C44" s="656" t="s">
        <v>3196</v>
      </c>
      <c r="D44" s="656"/>
      <c r="E44" s="656"/>
      <c r="F44" s="656"/>
      <c r="G44" s="631"/>
      <c r="H44" s="658">
        <f t="shared" si="0"/>
        <v>27</v>
      </c>
      <c r="I44" s="659">
        <v>0</v>
      </c>
    </row>
    <row r="45" spans="1:9" ht="15.75" customHeight="1" x14ac:dyDescent="0.25">
      <c r="A45" s="655"/>
      <c r="B45" s="631"/>
      <c r="C45" s="656" t="s">
        <v>3197</v>
      </c>
      <c r="D45" s="656"/>
      <c r="E45" s="656"/>
      <c r="F45" s="656"/>
      <c r="G45" s="631"/>
      <c r="H45" s="658">
        <f t="shared" si="0"/>
        <v>28</v>
      </c>
      <c r="I45" s="659">
        <v>0</v>
      </c>
    </row>
    <row r="46" spans="1:9" ht="18" customHeight="1" x14ac:dyDescent="0.25">
      <c r="A46" s="655" t="s">
        <v>3173</v>
      </c>
      <c r="B46" s="656"/>
      <c r="C46" s="656"/>
      <c r="D46" s="656"/>
      <c r="E46" s="656"/>
      <c r="F46" s="656"/>
      <c r="G46" s="657"/>
      <c r="H46" s="658">
        <f t="shared" si="0"/>
        <v>29</v>
      </c>
      <c r="I46" s="659">
        <v>0</v>
      </c>
    </row>
    <row r="47" spans="1:9" ht="18" customHeight="1" x14ac:dyDescent="0.25">
      <c r="A47" s="655" t="s">
        <v>3133</v>
      </c>
      <c r="B47" s="656" t="s">
        <v>1902</v>
      </c>
      <c r="C47" s="656"/>
      <c r="D47" s="656"/>
      <c r="E47" s="656"/>
      <c r="F47" s="656"/>
      <c r="G47" s="657"/>
      <c r="H47" s="658">
        <f t="shared" si="0"/>
        <v>30</v>
      </c>
      <c r="I47" s="659">
        <v>0</v>
      </c>
    </row>
    <row r="48" spans="1:9" ht="15.75" customHeight="1" x14ac:dyDescent="0.25">
      <c r="A48" s="668" t="s">
        <v>1790</v>
      </c>
      <c r="B48" s="642"/>
      <c r="C48" s="642"/>
      <c r="D48" s="642"/>
      <c r="E48" s="642"/>
      <c r="F48" s="642"/>
      <c r="G48" s="669"/>
      <c r="H48" s="658">
        <f>H38+1</f>
        <v>46</v>
      </c>
      <c r="I48" s="659">
        <v>0</v>
      </c>
    </row>
    <row r="49" spans="1:11" ht="16.5" customHeight="1" x14ac:dyDescent="0.25">
      <c r="A49" s="655" t="s">
        <v>1903</v>
      </c>
      <c r="B49" s="656"/>
      <c r="C49" s="656"/>
      <c r="D49" s="656"/>
      <c r="E49" s="656"/>
      <c r="F49" s="656"/>
      <c r="G49" s="657"/>
      <c r="H49" s="658">
        <f>H47+1</f>
        <v>31</v>
      </c>
      <c r="I49" s="659">
        <v>0</v>
      </c>
    </row>
    <row r="50" spans="1:11" ht="15.75" customHeight="1" x14ac:dyDescent="0.25">
      <c r="A50" s="655" t="s">
        <v>1904</v>
      </c>
      <c r="B50" s="656"/>
      <c r="C50" s="656"/>
      <c r="D50" s="656"/>
      <c r="E50" s="656"/>
      <c r="F50" s="656"/>
      <c r="G50" s="657"/>
      <c r="H50" s="658">
        <f>H49+1</f>
        <v>32</v>
      </c>
      <c r="I50" s="659">
        <v>0</v>
      </c>
    </row>
    <row r="51" spans="1:11" ht="15.75" customHeight="1" x14ac:dyDescent="0.25">
      <c r="A51" s="655" t="s">
        <v>1905</v>
      </c>
      <c r="B51" s="656"/>
      <c r="C51" s="656"/>
      <c r="D51" s="656"/>
      <c r="E51" s="656"/>
      <c r="F51" s="656"/>
      <c r="G51" s="657"/>
      <c r="H51" s="658">
        <f>H50+1</f>
        <v>33</v>
      </c>
      <c r="I51" s="659">
        <v>0</v>
      </c>
    </row>
    <row r="52" spans="1:11" ht="15.75" customHeight="1" x14ac:dyDescent="0.25">
      <c r="A52" s="655" t="s">
        <v>1906</v>
      </c>
      <c r="B52" s="656"/>
      <c r="C52" s="656"/>
      <c r="D52" s="656"/>
      <c r="E52" s="656"/>
      <c r="F52" s="656"/>
      <c r="G52" s="657"/>
      <c r="H52" s="658">
        <f>H51+1</f>
        <v>34</v>
      </c>
      <c r="I52" s="659">
        <v>0</v>
      </c>
    </row>
    <row r="53" spans="1:11" ht="3" customHeight="1" x14ac:dyDescent="0.25">
      <c r="A53" s="670"/>
      <c r="B53" s="671"/>
      <c r="C53" s="671"/>
      <c r="D53" s="671"/>
      <c r="E53" s="671"/>
      <c r="F53" s="671"/>
      <c r="G53" s="671"/>
      <c r="H53" s="672"/>
      <c r="I53" s="673"/>
    </row>
    <row r="54" spans="1:11" ht="1.5" customHeight="1" x14ac:dyDescent="0.25">
      <c r="A54" s="631"/>
      <c r="B54" s="631"/>
      <c r="C54" s="631"/>
      <c r="D54" s="631"/>
      <c r="E54" s="631"/>
      <c r="F54" s="631"/>
      <c r="G54" s="631"/>
      <c r="H54" s="631"/>
      <c r="I54" s="674"/>
    </row>
    <row r="55" spans="1:11" s="191" customFormat="1" ht="11.25" x14ac:dyDescent="0.2">
      <c r="A55" s="631" t="s">
        <v>3208</v>
      </c>
      <c r="B55" s="631" t="s">
        <v>3717</v>
      </c>
      <c r="C55" s="631"/>
      <c r="D55" s="631"/>
      <c r="E55" s="631"/>
      <c r="F55" s="631"/>
      <c r="G55" s="631"/>
      <c r="H55" s="631"/>
      <c r="I55" s="675"/>
    </row>
    <row r="56" spans="1:11" s="191" customFormat="1" ht="11.25" x14ac:dyDescent="0.2">
      <c r="A56" s="631"/>
      <c r="B56" s="631" t="s">
        <v>3716</v>
      </c>
      <c r="C56" s="631"/>
      <c r="D56" s="631"/>
      <c r="E56" s="631"/>
      <c r="F56" s="631"/>
      <c r="G56" s="631"/>
      <c r="H56" s="631"/>
      <c r="I56" s="675"/>
    </row>
    <row r="57" spans="1:11" s="191" customFormat="1" ht="11.25" x14ac:dyDescent="0.2">
      <c r="A57" s="631" t="s">
        <v>2820</v>
      </c>
      <c r="B57" s="631" t="s">
        <v>2239</v>
      </c>
      <c r="C57" s="631"/>
      <c r="D57" s="631"/>
      <c r="E57" s="631"/>
      <c r="F57" s="631"/>
      <c r="G57" s="631"/>
      <c r="H57" s="631"/>
      <c r="I57" s="631"/>
    </row>
    <row r="58" spans="1:11" s="191" customFormat="1" ht="11.1" customHeight="1" x14ac:dyDescent="0.2">
      <c r="A58" s="631"/>
      <c r="B58" s="631" t="s">
        <v>4402</v>
      </c>
      <c r="C58" s="631"/>
      <c r="D58" s="631"/>
      <c r="E58" s="631"/>
      <c r="F58" s="631"/>
      <c r="G58" s="631"/>
      <c r="H58" s="631"/>
      <c r="I58" s="631"/>
    </row>
    <row r="59" spans="1:11" ht="3" customHeight="1" thickBot="1" x14ac:dyDescent="0.3">
      <c r="A59" s="631"/>
      <c r="B59" s="631"/>
      <c r="C59" s="631"/>
      <c r="D59" s="631"/>
      <c r="E59" s="631"/>
      <c r="F59" s="631"/>
      <c r="G59" s="631"/>
      <c r="H59" s="631"/>
      <c r="I59" s="631"/>
    </row>
    <row r="60" spans="1:11" ht="15.75" customHeight="1" x14ac:dyDescent="0.25">
      <c r="A60" s="676" t="s">
        <v>1301</v>
      </c>
      <c r="B60" s="677"/>
      <c r="C60" s="677"/>
      <c r="D60" s="677"/>
      <c r="E60" s="677"/>
      <c r="F60" s="677"/>
      <c r="G60" s="678"/>
      <c r="H60" s="678"/>
      <c r="I60" s="677"/>
      <c r="J60" s="197"/>
    </row>
    <row r="61" spans="1:11" ht="6" customHeight="1" x14ac:dyDescent="0.25">
      <c r="A61" s="679"/>
      <c r="B61" s="654"/>
      <c r="C61" s="654"/>
      <c r="D61" s="654"/>
      <c r="E61" s="654"/>
      <c r="F61" s="654"/>
      <c r="G61" s="654"/>
      <c r="H61" s="654"/>
      <c r="I61" s="654"/>
      <c r="J61" s="193"/>
      <c r="K61" s="192"/>
    </row>
    <row r="62" spans="1:11" ht="63" customHeight="1" x14ac:dyDescent="0.25">
      <c r="A62" s="808" t="s">
        <v>3</v>
      </c>
      <c r="B62" s="809"/>
      <c r="C62" s="809"/>
      <c r="D62" s="809"/>
      <c r="E62" s="809"/>
      <c r="F62" s="809"/>
      <c r="G62" s="809"/>
      <c r="H62" s="809"/>
      <c r="I62" s="809"/>
      <c r="J62" s="193"/>
      <c r="K62" s="192"/>
    </row>
    <row r="63" spans="1:11" ht="9.75" customHeight="1" x14ac:dyDescent="0.25">
      <c r="A63" s="679"/>
      <c r="B63" s="654"/>
      <c r="C63" s="654"/>
      <c r="D63" s="654"/>
      <c r="E63" s="654"/>
      <c r="F63" s="654"/>
      <c r="G63" s="654"/>
      <c r="H63" s="654"/>
      <c r="I63" s="654"/>
      <c r="J63" s="193"/>
      <c r="K63" s="192"/>
    </row>
    <row r="64" spans="1:11" ht="85.5" customHeight="1" x14ac:dyDescent="0.25">
      <c r="A64" s="810" t="s">
        <v>4397</v>
      </c>
      <c r="B64" s="811"/>
      <c r="C64" s="811"/>
      <c r="D64" s="811"/>
      <c r="E64" s="811"/>
      <c r="F64" s="680"/>
      <c r="G64" s="681"/>
      <c r="H64" s="680"/>
      <c r="I64" s="680"/>
      <c r="J64" s="193"/>
      <c r="K64" s="192"/>
    </row>
    <row r="65" spans="1:11" ht="15" customHeight="1" x14ac:dyDescent="0.25">
      <c r="A65" s="679"/>
      <c r="B65" s="654"/>
      <c r="C65" s="654"/>
      <c r="D65" s="654"/>
      <c r="E65" s="654"/>
      <c r="F65" s="701">
        <f>H48+1</f>
        <v>47</v>
      </c>
      <c r="G65" s="650"/>
      <c r="H65" s="654"/>
      <c r="I65" s="680"/>
      <c r="J65" s="193"/>
      <c r="K65" s="192"/>
    </row>
    <row r="66" spans="1:11" ht="3" customHeight="1" x14ac:dyDescent="0.25">
      <c r="A66" s="679"/>
      <c r="B66" s="654"/>
      <c r="C66" s="654"/>
      <c r="D66" s="654"/>
      <c r="E66" s="682"/>
      <c r="F66" s="683"/>
      <c r="G66" s="684"/>
      <c r="H66" s="654"/>
      <c r="I66" s="680"/>
      <c r="J66" s="193"/>
      <c r="K66" s="192"/>
    </row>
    <row r="67" spans="1:11" ht="70.5" customHeight="1" x14ac:dyDescent="0.25">
      <c r="A67" s="812" t="s">
        <v>4398</v>
      </c>
      <c r="B67" s="813"/>
      <c r="C67" s="813"/>
      <c r="D67" s="654"/>
      <c r="E67" s="654"/>
      <c r="F67" s="654"/>
      <c r="G67" s="654"/>
      <c r="H67" s="654"/>
      <c r="I67" s="654"/>
      <c r="J67" s="193"/>
      <c r="K67" s="192"/>
    </row>
    <row r="68" spans="1:11" ht="14.25" customHeight="1" x14ac:dyDescent="0.25">
      <c r="A68" s="679"/>
      <c r="B68" s="654"/>
      <c r="C68" s="654"/>
      <c r="D68" s="654"/>
      <c r="E68" s="654"/>
      <c r="F68" s="680"/>
      <c r="G68" s="654"/>
      <c r="H68" s="654"/>
      <c r="I68" s="654"/>
      <c r="J68" s="193"/>
      <c r="K68" s="192"/>
    </row>
    <row r="69" spans="1:11" ht="16.5" customHeight="1" x14ac:dyDescent="0.25">
      <c r="A69" s="679"/>
      <c r="B69" s="654"/>
      <c r="C69" s="685" t="s">
        <v>3709</v>
      </c>
      <c r="D69" s="701">
        <f>F65+1</f>
        <v>48</v>
      </c>
      <c r="E69" s="650"/>
      <c r="F69" s="680"/>
      <c r="G69" s="654"/>
      <c r="H69" s="654"/>
      <c r="I69" s="654"/>
      <c r="J69" s="193"/>
      <c r="K69" s="192"/>
    </row>
    <row r="70" spans="1:11" ht="3" customHeight="1" x14ac:dyDescent="0.25">
      <c r="A70" s="679"/>
      <c r="B70" s="654"/>
      <c r="C70" s="654"/>
      <c r="D70" s="702"/>
      <c r="E70" s="684"/>
      <c r="F70" s="680"/>
      <c r="G70" s="654"/>
      <c r="H70" s="654"/>
      <c r="I70" s="654"/>
      <c r="J70" s="193"/>
      <c r="K70" s="192"/>
    </row>
    <row r="71" spans="1:11" ht="3" customHeight="1" x14ac:dyDescent="0.25">
      <c r="A71" s="679"/>
      <c r="B71" s="654"/>
      <c r="C71" s="654"/>
      <c r="D71" s="680"/>
      <c r="E71" s="647"/>
      <c r="F71" s="680"/>
      <c r="G71" s="654"/>
      <c r="H71" s="654"/>
      <c r="I71" s="654"/>
      <c r="J71" s="193"/>
      <c r="K71" s="192"/>
    </row>
    <row r="72" spans="1:11" ht="13.5" customHeight="1" x14ac:dyDescent="0.25">
      <c r="A72" s="679"/>
      <c r="B72" s="654"/>
      <c r="C72" s="685" t="s">
        <v>3113</v>
      </c>
      <c r="D72" s="701">
        <f>D69+1</f>
        <v>49</v>
      </c>
      <c r="E72" s="650"/>
      <c r="F72" s="680"/>
      <c r="G72" s="654"/>
      <c r="H72" s="654"/>
      <c r="I72" s="654"/>
      <c r="J72" s="193"/>
      <c r="K72" s="192"/>
    </row>
    <row r="73" spans="1:11" ht="3" customHeight="1" x14ac:dyDescent="0.25">
      <c r="A73" s="679"/>
      <c r="B73" s="654"/>
      <c r="C73" s="654"/>
      <c r="D73" s="702"/>
      <c r="E73" s="686"/>
      <c r="F73" s="680"/>
      <c r="G73" s="654"/>
      <c r="H73" s="654"/>
      <c r="I73" s="654"/>
      <c r="J73" s="193"/>
      <c r="K73" s="192"/>
    </row>
    <row r="74" spans="1:11" ht="5.25" customHeight="1" x14ac:dyDescent="0.25">
      <c r="A74" s="679"/>
      <c r="B74" s="654"/>
      <c r="C74" s="654"/>
      <c r="D74" s="680"/>
      <c r="E74" s="654"/>
      <c r="F74" s="680"/>
      <c r="G74" s="654"/>
      <c r="H74" s="654"/>
      <c r="I74" s="654"/>
      <c r="J74" s="193"/>
      <c r="K74" s="192"/>
    </row>
    <row r="75" spans="1:11" ht="15" customHeight="1" x14ac:dyDescent="0.25">
      <c r="A75" s="679"/>
      <c r="B75" s="814" t="s">
        <v>1265</v>
      </c>
      <c r="C75" s="814"/>
      <c r="D75" s="680"/>
      <c r="E75" s="687"/>
      <c r="F75" s="680"/>
      <c r="G75" s="654"/>
      <c r="H75" s="654"/>
      <c r="I75" s="654"/>
      <c r="J75" s="193"/>
      <c r="K75" s="192"/>
    </row>
    <row r="76" spans="1:11" ht="15" customHeight="1" x14ac:dyDescent="0.25">
      <c r="A76" s="679"/>
      <c r="B76" s="654"/>
      <c r="C76" s="654" t="s">
        <v>3114</v>
      </c>
      <c r="D76" s="701">
        <f>D72+1</f>
        <v>50</v>
      </c>
      <c r="E76" s="650"/>
      <c r="F76" s="680"/>
      <c r="G76" s="654"/>
      <c r="H76" s="654"/>
      <c r="I76" s="654"/>
      <c r="J76" s="193"/>
      <c r="K76" s="192"/>
    </row>
    <row r="77" spans="1:11" ht="3" customHeight="1" x14ac:dyDescent="0.25">
      <c r="A77" s="679"/>
      <c r="B77" s="654"/>
      <c r="C77" s="654"/>
      <c r="D77" s="702"/>
      <c r="E77" s="682"/>
      <c r="F77" s="680"/>
      <c r="G77" s="654"/>
      <c r="H77" s="654"/>
      <c r="I77" s="654"/>
      <c r="J77" s="193"/>
      <c r="K77" s="192"/>
    </row>
    <row r="78" spans="1:11" ht="14.25" customHeight="1" x14ac:dyDescent="0.25">
      <c r="A78" s="679"/>
      <c r="B78" s="654"/>
      <c r="C78" s="654" t="s">
        <v>3115</v>
      </c>
      <c r="D78" s="701">
        <f>D76+1</f>
        <v>51</v>
      </c>
      <c r="E78" s="650"/>
      <c r="F78" s="680"/>
      <c r="G78" s="654"/>
      <c r="H78" s="654"/>
      <c r="I78" s="654"/>
      <c r="J78" s="193"/>
      <c r="K78" s="192"/>
    </row>
    <row r="79" spans="1:11" ht="3" customHeight="1" x14ac:dyDescent="0.25">
      <c r="A79" s="679"/>
      <c r="B79" s="654"/>
      <c r="C79" s="654"/>
      <c r="D79" s="702"/>
      <c r="E79" s="688"/>
      <c r="F79" s="680"/>
      <c r="G79" s="654"/>
      <c r="H79" s="654"/>
      <c r="I79" s="654"/>
      <c r="J79" s="193"/>
      <c r="K79" s="192"/>
    </row>
    <row r="80" spans="1:11" ht="13.5" customHeight="1" x14ac:dyDescent="0.25">
      <c r="A80" s="679"/>
      <c r="B80" s="654"/>
      <c r="C80" s="685" t="s">
        <v>3116</v>
      </c>
      <c r="D80" s="701">
        <f>D78+1</f>
        <v>52</v>
      </c>
      <c r="E80" s="650"/>
      <c r="F80" s="680"/>
      <c r="G80" s="654"/>
      <c r="H80" s="654"/>
      <c r="I80" s="654"/>
      <c r="J80" s="193"/>
      <c r="K80" s="192"/>
    </row>
    <row r="81" spans="1:11" ht="2.25" customHeight="1" x14ac:dyDescent="0.25">
      <c r="A81" s="679"/>
      <c r="B81" s="654"/>
      <c r="C81" s="654"/>
      <c r="D81" s="702"/>
      <c r="E81" s="688"/>
      <c r="F81" s="680"/>
      <c r="G81" s="654"/>
      <c r="H81" s="654"/>
      <c r="I81" s="654"/>
      <c r="J81" s="193"/>
      <c r="K81" s="192"/>
    </row>
    <row r="82" spans="1:11" ht="18" customHeight="1" x14ac:dyDescent="0.25">
      <c r="A82" s="679"/>
      <c r="B82" s="654"/>
      <c r="C82" s="654"/>
      <c r="D82" s="680"/>
      <c r="E82" s="689"/>
      <c r="F82" s="654"/>
      <c r="G82" s="654"/>
      <c r="H82" s="654"/>
      <c r="I82" s="654"/>
      <c r="J82" s="193"/>
      <c r="K82" s="192"/>
    </row>
    <row r="83" spans="1:11" ht="26.25" customHeight="1" x14ac:dyDescent="0.25">
      <c r="A83" s="799" t="s">
        <v>4</v>
      </c>
      <c r="B83" s="800"/>
      <c r="C83" s="801"/>
      <c r="D83" s="701">
        <f>D80+1</f>
        <v>53</v>
      </c>
      <c r="E83" s="650"/>
      <c r="F83" s="680"/>
      <c r="G83" s="680"/>
      <c r="H83" s="680"/>
      <c r="I83" s="654"/>
      <c r="J83" s="193"/>
      <c r="K83" s="192"/>
    </row>
    <row r="84" spans="1:11" ht="3.75" customHeight="1" x14ac:dyDescent="0.25">
      <c r="A84" s="679"/>
      <c r="B84" s="654"/>
      <c r="C84" s="685"/>
      <c r="D84" s="690"/>
      <c r="E84" s="686"/>
      <c r="F84" s="654"/>
      <c r="G84" s="654"/>
      <c r="H84" s="654"/>
      <c r="I84" s="654"/>
      <c r="J84" s="193"/>
      <c r="K84" s="192"/>
    </row>
    <row r="85" spans="1:11" ht="18.75" customHeight="1" x14ac:dyDescent="0.25">
      <c r="A85" s="679"/>
      <c r="B85" s="654"/>
      <c r="C85" s="685"/>
      <c r="D85" s="685"/>
      <c r="E85" s="654"/>
      <c r="F85" s="654"/>
      <c r="G85" s="654"/>
      <c r="H85" s="654"/>
      <c r="I85" s="654"/>
      <c r="J85" s="193"/>
      <c r="K85" s="192"/>
    </row>
    <row r="86" spans="1:11" ht="72" customHeight="1" x14ac:dyDescent="0.25">
      <c r="A86" s="804" t="s">
        <v>4399</v>
      </c>
      <c r="B86" s="805"/>
      <c r="C86" s="805"/>
      <c r="D86" s="805"/>
      <c r="E86" s="687"/>
      <c r="F86" s="654"/>
      <c r="G86" s="654"/>
      <c r="H86" s="654"/>
      <c r="I86" s="687"/>
      <c r="J86" s="193"/>
      <c r="K86" s="192"/>
    </row>
    <row r="87" spans="1:11" ht="47.25" customHeight="1" x14ac:dyDescent="0.25">
      <c r="A87" s="691"/>
      <c r="B87" s="692"/>
      <c r="C87" s="692"/>
      <c r="D87" s="806" t="s">
        <v>1303</v>
      </c>
      <c r="E87" s="806"/>
      <c r="F87" s="654"/>
      <c r="G87" s="654"/>
      <c r="H87" s="806" t="s">
        <v>4400</v>
      </c>
      <c r="I87" s="806"/>
      <c r="J87" s="193"/>
      <c r="K87" s="192"/>
    </row>
    <row r="88" spans="1:11" ht="5.25" customHeight="1" x14ac:dyDescent="0.25">
      <c r="A88" s="679"/>
      <c r="B88" s="654"/>
      <c r="C88" s="654"/>
      <c r="D88" s="654"/>
      <c r="E88" s="654"/>
      <c r="F88" s="654"/>
      <c r="G88" s="654"/>
      <c r="H88" s="654"/>
      <c r="I88" s="654"/>
      <c r="J88" s="193"/>
      <c r="K88" s="192"/>
    </row>
    <row r="89" spans="1:11" ht="36.75" customHeight="1" x14ac:dyDescent="0.25">
      <c r="A89" s="679"/>
      <c r="B89" s="654"/>
      <c r="C89" s="693" t="s">
        <v>0</v>
      </c>
      <c r="D89" s="701">
        <v>62</v>
      </c>
      <c r="E89" s="650"/>
      <c r="F89" s="654"/>
      <c r="G89" s="654"/>
      <c r="H89" s="701">
        <f>D89+1</f>
        <v>63</v>
      </c>
      <c r="I89" s="650"/>
      <c r="J89" s="193"/>
      <c r="K89" s="192"/>
    </row>
    <row r="90" spans="1:11" ht="2.25" customHeight="1" x14ac:dyDescent="0.25">
      <c r="A90" s="679"/>
      <c r="B90" s="654"/>
      <c r="C90" s="685"/>
      <c r="D90" s="690"/>
      <c r="E90" s="684"/>
      <c r="F90" s="654"/>
      <c r="G90" s="654"/>
      <c r="H90" s="690"/>
      <c r="I90" s="684"/>
      <c r="J90" s="193"/>
      <c r="K90" s="192"/>
    </row>
    <row r="91" spans="1:11" ht="6.75" customHeight="1" x14ac:dyDescent="0.25">
      <c r="A91" s="679"/>
      <c r="B91" s="654"/>
      <c r="C91" s="685"/>
      <c r="D91" s="654"/>
      <c r="E91" s="654"/>
      <c r="F91" s="654"/>
      <c r="G91" s="654"/>
      <c r="H91" s="654"/>
      <c r="I91" s="654"/>
      <c r="J91" s="193"/>
      <c r="K91" s="192"/>
    </row>
    <row r="92" spans="1:11" ht="33.75" customHeight="1" x14ac:dyDescent="0.25">
      <c r="A92" s="804"/>
      <c r="B92" s="805"/>
      <c r="C92" s="805"/>
      <c r="D92" s="805"/>
      <c r="E92" s="687"/>
      <c r="F92" s="654"/>
      <c r="G92" s="654"/>
      <c r="H92" s="654"/>
      <c r="I92" s="687"/>
      <c r="J92" s="193"/>
      <c r="K92" s="192"/>
    </row>
    <row r="93" spans="1:11" ht="21.75" customHeight="1" x14ac:dyDescent="0.25">
      <c r="A93" s="691"/>
      <c r="B93" s="692"/>
      <c r="C93" s="692"/>
      <c r="D93" s="806"/>
      <c r="E93" s="806"/>
      <c r="F93" s="654"/>
      <c r="G93" s="654"/>
      <c r="H93" s="806"/>
      <c r="I93" s="806"/>
      <c r="J93" s="193"/>
      <c r="K93" s="192"/>
    </row>
    <row r="94" spans="1:11" ht="2.25" customHeight="1" x14ac:dyDescent="0.25">
      <c r="A94" s="679"/>
      <c r="B94" s="654"/>
      <c r="C94" s="654"/>
      <c r="D94" s="654"/>
      <c r="E94" s="654"/>
      <c r="F94" s="654"/>
      <c r="G94" s="654"/>
      <c r="H94" s="654"/>
      <c r="I94" s="654"/>
      <c r="J94" s="193"/>
      <c r="K94" s="192"/>
    </row>
    <row r="95" spans="1:11" ht="19.5" customHeight="1" x14ac:dyDescent="0.25">
      <c r="A95" s="679"/>
      <c r="B95" s="654"/>
      <c r="C95" s="685"/>
      <c r="D95" s="694"/>
      <c r="E95" s="695"/>
      <c r="F95" s="654"/>
      <c r="G95" s="654"/>
      <c r="H95" s="696"/>
      <c r="I95" s="695"/>
      <c r="J95" s="193"/>
      <c r="K95" s="192"/>
    </row>
    <row r="96" spans="1:11" ht="3" customHeight="1" x14ac:dyDescent="0.25">
      <c r="A96" s="679"/>
      <c r="B96" s="654"/>
      <c r="C96" s="685"/>
      <c r="D96" s="685"/>
      <c r="E96" s="654"/>
      <c r="F96" s="654"/>
      <c r="G96" s="654"/>
      <c r="H96" s="685"/>
      <c r="I96" s="654"/>
      <c r="J96" s="193"/>
      <c r="K96" s="192"/>
    </row>
    <row r="97" spans="1:11" ht="3.75" customHeight="1" x14ac:dyDescent="0.25">
      <c r="A97" s="679"/>
      <c r="B97" s="654"/>
      <c r="C97" s="685"/>
      <c r="D97" s="654"/>
      <c r="E97" s="654"/>
      <c r="F97" s="654"/>
      <c r="G97" s="654"/>
      <c r="H97" s="654"/>
      <c r="I97" s="654"/>
      <c r="J97" s="193"/>
      <c r="K97" s="192"/>
    </row>
    <row r="98" spans="1:11" ht="17.25" customHeight="1" x14ac:dyDescent="0.25">
      <c r="A98" s="679"/>
      <c r="B98" s="654"/>
      <c r="C98" s="685"/>
      <c r="D98" s="696"/>
      <c r="E98" s="695"/>
      <c r="F98" s="654"/>
      <c r="G98" s="654"/>
      <c r="H98" s="696"/>
      <c r="I98" s="695"/>
      <c r="J98" s="193"/>
      <c r="K98" s="192"/>
    </row>
    <row r="99" spans="1:11" ht="3.75" customHeight="1" x14ac:dyDescent="0.25">
      <c r="A99" s="679"/>
      <c r="B99" s="654"/>
      <c r="C99" s="685"/>
      <c r="D99" s="685"/>
      <c r="E99" s="687"/>
      <c r="F99" s="654"/>
      <c r="G99" s="654"/>
      <c r="H99" s="685"/>
      <c r="I99" s="687"/>
      <c r="J99" s="193"/>
      <c r="K99" s="192"/>
    </row>
    <row r="100" spans="1:11" ht="3" customHeight="1" x14ac:dyDescent="0.25">
      <c r="A100" s="679"/>
      <c r="B100" s="654"/>
      <c r="C100" s="685"/>
      <c r="D100" s="654"/>
      <c r="E100" s="654"/>
      <c r="F100" s="654"/>
      <c r="G100" s="654"/>
      <c r="H100" s="654"/>
      <c r="I100" s="654"/>
      <c r="J100" s="193"/>
      <c r="K100" s="192"/>
    </row>
    <row r="101" spans="1:11" ht="17.25" customHeight="1" x14ac:dyDescent="0.25">
      <c r="A101" s="679"/>
      <c r="B101" s="654"/>
      <c r="C101" s="685"/>
      <c r="D101" s="696"/>
      <c r="E101" s="695"/>
      <c r="F101" s="654"/>
      <c r="G101" s="654"/>
      <c r="H101" s="696"/>
      <c r="I101" s="695"/>
      <c r="J101" s="193"/>
      <c r="K101" s="192"/>
    </row>
    <row r="102" spans="1:11" ht="2.25" customHeight="1" x14ac:dyDescent="0.25">
      <c r="A102" s="679"/>
      <c r="B102" s="654"/>
      <c r="C102" s="685"/>
      <c r="D102" s="685"/>
      <c r="E102" s="687"/>
      <c r="F102" s="654"/>
      <c r="G102" s="654"/>
      <c r="H102" s="685"/>
      <c r="I102" s="687"/>
      <c r="J102" s="193"/>
      <c r="K102" s="192"/>
    </row>
    <row r="103" spans="1:11" ht="2.25" customHeight="1" x14ac:dyDescent="0.25">
      <c r="A103" s="679"/>
      <c r="B103" s="654"/>
      <c r="C103" s="685"/>
      <c r="D103" s="654"/>
      <c r="E103" s="654"/>
      <c r="F103" s="654"/>
      <c r="G103" s="654"/>
      <c r="H103" s="654"/>
      <c r="I103" s="654"/>
      <c r="J103" s="193"/>
      <c r="K103" s="192"/>
    </row>
    <row r="104" spans="1:11" ht="17.25" customHeight="1" x14ac:dyDescent="0.25">
      <c r="A104" s="679"/>
      <c r="B104" s="654"/>
      <c r="C104" s="685"/>
      <c r="D104" s="696"/>
      <c r="E104" s="695"/>
      <c r="F104" s="654"/>
      <c r="G104" s="654"/>
      <c r="H104" s="696"/>
      <c r="I104" s="695"/>
      <c r="J104" s="193"/>
      <c r="K104" s="192"/>
    </row>
    <row r="105" spans="1:11" ht="3.75" customHeight="1" x14ac:dyDescent="0.25">
      <c r="A105" s="679"/>
      <c r="B105" s="654"/>
      <c r="C105" s="685"/>
      <c r="D105" s="654"/>
      <c r="E105" s="687"/>
      <c r="F105" s="654"/>
      <c r="G105" s="654"/>
      <c r="H105" s="654"/>
      <c r="I105" s="687"/>
      <c r="J105" s="193"/>
      <c r="K105" s="192"/>
    </row>
    <row r="106" spans="1:11" ht="4.5" customHeight="1" thickBot="1" x14ac:dyDescent="0.3">
      <c r="A106" s="697"/>
      <c r="B106" s="698"/>
      <c r="C106" s="699"/>
      <c r="D106" s="699"/>
      <c r="E106" s="698"/>
      <c r="F106" s="698"/>
      <c r="G106" s="698"/>
      <c r="H106" s="699"/>
      <c r="I106" s="698"/>
      <c r="J106" s="194"/>
      <c r="K106" s="192"/>
    </row>
    <row r="107" spans="1:11" hidden="1" x14ac:dyDescent="0.25">
      <c r="A107" s="700"/>
      <c r="B107" s="700"/>
      <c r="C107" s="685"/>
      <c r="D107" s="700"/>
      <c r="E107" s="700"/>
      <c r="F107" s="700"/>
      <c r="G107" s="700"/>
      <c r="H107" s="700"/>
      <c r="I107" s="700"/>
      <c r="J107" s="192"/>
      <c r="K107" s="192"/>
    </row>
    <row r="108" spans="1:11" ht="6.75" customHeight="1" x14ac:dyDescent="0.25">
      <c r="A108" s="700"/>
      <c r="B108" s="700"/>
      <c r="C108" s="700"/>
      <c r="D108" s="700"/>
      <c r="E108" s="700"/>
      <c r="F108" s="700"/>
      <c r="G108" s="700"/>
      <c r="H108" s="700"/>
      <c r="I108" s="700"/>
      <c r="J108" s="192"/>
      <c r="K108" s="192"/>
    </row>
    <row r="109" spans="1:11" x14ac:dyDescent="0.25">
      <c r="A109" s="700"/>
      <c r="B109" s="700"/>
      <c r="C109" s="700"/>
      <c r="D109" s="700"/>
      <c r="E109" s="700"/>
      <c r="F109" s="700"/>
      <c r="G109" s="700"/>
      <c r="H109" s="700"/>
      <c r="I109" s="700"/>
      <c r="J109" s="192"/>
      <c r="K109" s="192"/>
    </row>
    <row r="110" spans="1:11" x14ac:dyDescent="0.25">
      <c r="A110" s="700"/>
      <c r="B110" s="700"/>
      <c r="C110" s="700"/>
      <c r="D110" s="700"/>
      <c r="E110" s="700"/>
      <c r="F110" s="700"/>
      <c r="G110" s="700"/>
      <c r="H110" s="700"/>
      <c r="I110" s="700"/>
    </row>
    <row r="111" spans="1:11" x14ac:dyDescent="0.25">
      <c r="A111" s="700"/>
      <c r="B111" s="700"/>
      <c r="C111" s="700"/>
      <c r="D111" s="700"/>
      <c r="E111" s="700"/>
      <c r="F111" s="700"/>
      <c r="G111" s="700"/>
      <c r="H111" s="700"/>
      <c r="I111" s="700"/>
    </row>
    <row r="112" spans="1:11" x14ac:dyDescent="0.25">
      <c r="A112" s="700"/>
      <c r="B112" s="700"/>
      <c r="C112" s="700"/>
      <c r="D112" s="700"/>
      <c r="E112" s="700"/>
      <c r="F112" s="700"/>
      <c r="G112" s="700"/>
      <c r="H112" s="700"/>
      <c r="I112" s="700"/>
    </row>
    <row r="113" spans="1:9" x14ac:dyDescent="0.25">
      <c r="A113" s="700"/>
      <c r="B113" s="700"/>
      <c r="C113" s="700"/>
      <c r="D113" s="700"/>
      <c r="E113" s="700"/>
      <c r="F113" s="700"/>
      <c r="G113" s="700"/>
      <c r="H113" s="700"/>
      <c r="I113" s="700"/>
    </row>
    <row r="114" spans="1:9" x14ac:dyDescent="0.25">
      <c r="A114" s="700"/>
      <c r="B114" s="700"/>
      <c r="C114" s="700"/>
      <c r="D114" s="700"/>
      <c r="E114" s="700"/>
      <c r="F114" s="700"/>
      <c r="G114" s="700"/>
      <c r="H114" s="700"/>
      <c r="I114" s="700"/>
    </row>
    <row r="115" spans="1:9" x14ac:dyDescent="0.25">
      <c r="A115" s="700"/>
      <c r="B115" s="700"/>
      <c r="C115" s="700"/>
      <c r="D115" s="700"/>
      <c r="E115" s="700"/>
      <c r="F115" s="700"/>
      <c r="G115" s="700"/>
      <c r="H115" s="700"/>
      <c r="I115" s="700"/>
    </row>
    <row r="116" spans="1:9" x14ac:dyDescent="0.25">
      <c r="A116" s="700"/>
      <c r="B116" s="700"/>
      <c r="C116" s="700"/>
      <c r="D116" s="700"/>
      <c r="E116" s="700"/>
      <c r="F116" s="700"/>
      <c r="G116" s="700"/>
      <c r="H116" s="700"/>
      <c r="I116" s="700"/>
    </row>
    <row r="117" spans="1:9" x14ac:dyDescent="0.25">
      <c r="A117" s="700"/>
      <c r="B117" s="700"/>
      <c r="C117" s="700"/>
      <c r="D117" s="700"/>
      <c r="E117" s="700"/>
      <c r="F117" s="700"/>
      <c r="G117" s="700"/>
      <c r="H117" s="700"/>
      <c r="I117" s="700"/>
    </row>
    <row r="118" spans="1:9" x14ac:dyDescent="0.25">
      <c r="A118" s="700"/>
      <c r="B118" s="700"/>
      <c r="C118" s="700"/>
      <c r="D118" s="700"/>
      <c r="E118" s="700"/>
      <c r="F118" s="700"/>
      <c r="G118" s="700"/>
      <c r="H118" s="700"/>
      <c r="I118" s="700"/>
    </row>
    <row r="119" spans="1:9" x14ac:dyDescent="0.25">
      <c r="A119" s="700"/>
      <c r="B119" s="700"/>
      <c r="C119" s="700"/>
      <c r="D119" s="700"/>
      <c r="E119" s="700"/>
      <c r="F119" s="700"/>
      <c r="G119" s="700"/>
      <c r="H119" s="700"/>
      <c r="I119" s="700"/>
    </row>
    <row r="120" spans="1:9" x14ac:dyDescent="0.25">
      <c r="A120" s="700"/>
      <c r="B120" s="700"/>
      <c r="C120" s="700"/>
      <c r="D120" s="700"/>
      <c r="E120" s="700"/>
      <c r="F120" s="700"/>
      <c r="G120" s="700"/>
      <c r="H120" s="700"/>
      <c r="I120" s="700"/>
    </row>
    <row r="121" spans="1:9" x14ac:dyDescent="0.25">
      <c r="A121" s="700"/>
      <c r="B121" s="700"/>
      <c r="C121" s="700"/>
      <c r="D121" s="700"/>
      <c r="E121" s="700"/>
      <c r="F121" s="700"/>
      <c r="G121" s="700"/>
      <c r="H121" s="700"/>
      <c r="I121" s="700"/>
    </row>
    <row r="122" spans="1:9" x14ac:dyDescent="0.25">
      <c r="A122" s="700"/>
      <c r="B122" s="700"/>
      <c r="C122" s="700"/>
      <c r="D122" s="700"/>
      <c r="E122" s="700"/>
      <c r="F122" s="700"/>
      <c r="G122" s="700"/>
      <c r="H122" s="700"/>
      <c r="I122" s="700"/>
    </row>
    <row r="123" spans="1:9" x14ac:dyDescent="0.25">
      <c r="A123" s="700"/>
      <c r="B123" s="700"/>
      <c r="C123" s="700"/>
      <c r="D123" s="700"/>
      <c r="E123" s="700"/>
      <c r="F123" s="700"/>
      <c r="G123" s="700"/>
      <c r="H123" s="700"/>
      <c r="I123" s="700"/>
    </row>
    <row r="124" spans="1:9" x14ac:dyDescent="0.25">
      <c r="A124" s="700"/>
      <c r="B124" s="700"/>
      <c r="C124" s="700"/>
      <c r="D124" s="700"/>
      <c r="E124" s="700"/>
      <c r="F124" s="700"/>
      <c r="G124" s="700"/>
      <c r="H124" s="700"/>
      <c r="I124" s="700"/>
    </row>
    <row r="125" spans="1:9" x14ac:dyDescent="0.25">
      <c r="A125" s="700"/>
      <c r="B125" s="700"/>
      <c r="C125" s="700"/>
      <c r="D125" s="700"/>
      <c r="E125" s="700"/>
      <c r="F125" s="700"/>
      <c r="G125" s="700"/>
      <c r="H125" s="700"/>
      <c r="I125" s="700"/>
    </row>
    <row r="126" spans="1:9" x14ac:dyDescent="0.25">
      <c r="A126" s="700"/>
      <c r="B126" s="700"/>
      <c r="C126" s="700"/>
      <c r="D126" s="700"/>
      <c r="E126" s="700"/>
      <c r="F126" s="700"/>
      <c r="G126" s="700"/>
      <c r="H126" s="700"/>
      <c r="I126" s="700"/>
    </row>
    <row r="127" spans="1:9" x14ac:dyDescent="0.25">
      <c r="A127" s="700"/>
      <c r="B127" s="700"/>
      <c r="C127" s="700"/>
      <c r="D127" s="700"/>
      <c r="E127" s="700"/>
      <c r="F127" s="700"/>
      <c r="G127" s="700"/>
      <c r="H127" s="700"/>
      <c r="I127" s="700"/>
    </row>
    <row r="128" spans="1:9" x14ac:dyDescent="0.25">
      <c r="A128" s="700"/>
      <c r="B128" s="700"/>
      <c r="C128" s="700"/>
      <c r="D128" s="700"/>
      <c r="E128" s="700"/>
      <c r="F128" s="700"/>
      <c r="G128" s="700"/>
      <c r="H128" s="700"/>
      <c r="I128" s="700"/>
    </row>
    <row r="129" spans="1:9" x14ac:dyDescent="0.25">
      <c r="A129" s="700"/>
      <c r="B129" s="700"/>
      <c r="C129" s="700"/>
      <c r="D129" s="700"/>
      <c r="E129" s="700"/>
      <c r="F129" s="700"/>
      <c r="G129" s="700"/>
      <c r="H129" s="700"/>
      <c r="I129" s="700"/>
    </row>
    <row r="130" spans="1:9" x14ac:dyDescent="0.25">
      <c r="A130" s="700"/>
      <c r="B130" s="700"/>
      <c r="C130" s="700"/>
      <c r="D130" s="700"/>
      <c r="E130" s="700"/>
      <c r="F130" s="700"/>
      <c r="G130" s="700"/>
      <c r="H130" s="700"/>
      <c r="I130" s="700"/>
    </row>
    <row r="131" spans="1:9" x14ac:dyDescent="0.25">
      <c r="A131" s="700"/>
      <c r="B131" s="700"/>
      <c r="C131" s="700"/>
      <c r="D131" s="700"/>
      <c r="E131" s="700"/>
      <c r="F131" s="700"/>
      <c r="G131" s="700"/>
      <c r="H131" s="700"/>
      <c r="I131" s="700"/>
    </row>
    <row r="132" spans="1:9" x14ac:dyDescent="0.25">
      <c r="A132" s="700"/>
      <c r="B132" s="700"/>
      <c r="C132" s="700"/>
      <c r="D132" s="700"/>
      <c r="E132" s="700"/>
      <c r="F132" s="700"/>
      <c r="G132" s="700"/>
      <c r="H132" s="700"/>
      <c r="I132" s="700"/>
    </row>
    <row r="133" spans="1:9" x14ac:dyDescent="0.25">
      <c r="A133" s="700"/>
      <c r="B133" s="700"/>
      <c r="C133" s="700"/>
      <c r="D133" s="700"/>
      <c r="E133" s="700"/>
      <c r="F133" s="700"/>
      <c r="G133" s="700"/>
      <c r="H133" s="700"/>
      <c r="I133" s="700"/>
    </row>
    <row r="134" spans="1:9" x14ac:dyDescent="0.25">
      <c r="A134" s="700"/>
      <c r="B134" s="700"/>
      <c r="C134" s="700"/>
      <c r="D134" s="700"/>
      <c r="E134" s="700"/>
      <c r="F134" s="700"/>
      <c r="G134" s="700"/>
      <c r="H134" s="700"/>
      <c r="I134" s="700"/>
    </row>
    <row r="135" spans="1:9" x14ac:dyDescent="0.25">
      <c r="A135" s="700"/>
      <c r="B135" s="700"/>
      <c r="C135" s="700"/>
      <c r="D135" s="700"/>
      <c r="E135" s="700"/>
      <c r="F135" s="700"/>
      <c r="G135" s="700"/>
      <c r="H135" s="700"/>
      <c r="I135" s="700"/>
    </row>
    <row r="136" spans="1:9" x14ac:dyDescent="0.25">
      <c r="A136" s="700"/>
      <c r="B136" s="700"/>
      <c r="C136" s="700"/>
      <c r="D136" s="700"/>
      <c r="E136" s="700"/>
      <c r="F136" s="700"/>
      <c r="G136" s="700"/>
      <c r="H136" s="700"/>
      <c r="I136" s="700"/>
    </row>
    <row r="137" spans="1:9" x14ac:dyDescent="0.25">
      <c r="A137" s="700"/>
      <c r="B137" s="700"/>
      <c r="C137" s="700"/>
      <c r="D137" s="700"/>
      <c r="E137" s="700"/>
      <c r="F137" s="700"/>
      <c r="G137" s="700"/>
      <c r="H137" s="700"/>
      <c r="I137" s="700"/>
    </row>
    <row r="138" spans="1:9" x14ac:dyDescent="0.25">
      <c r="A138" s="700"/>
      <c r="B138" s="700"/>
      <c r="C138" s="700"/>
      <c r="D138" s="700"/>
      <c r="E138" s="700"/>
      <c r="F138" s="700"/>
      <c r="G138" s="700"/>
      <c r="H138" s="700"/>
      <c r="I138" s="700"/>
    </row>
    <row r="139" spans="1:9" x14ac:dyDescent="0.25">
      <c r="A139" s="700"/>
      <c r="B139" s="700"/>
      <c r="C139" s="700"/>
      <c r="D139" s="700"/>
      <c r="E139" s="700"/>
      <c r="F139" s="700"/>
      <c r="G139" s="700"/>
      <c r="H139" s="700"/>
      <c r="I139" s="700"/>
    </row>
    <row r="140" spans="1:9" x14ac:dyDescent="0.25">
      <c r="A140" s="700"/>
      <c r="B140" s="700"/>
      <c r="C140" s="700"/>
      <c r="D140" s="700"/>
      <c r="E140" s="700"/>
      <c r="F140" s="700"/>
      <c r="G140" s="700"/>
      <c r="H140" s="700"/>
      <c r="I140" s="700"/>
    </row>
    <row r="141" spans="1:9" x14ac:dyDescent="0.25">
      <c r="A141" s="700"/>
      <c r="B141" s="700"/>
      <c r="C141" s="700"/>
      <c r="D141" s="700"/>
      <c r="E141" s="700"/>
      <c r="F141" s="700"/>
      <c r="G141" s="700"/>
      <c r="H141" s="700"/>
      <c r="I141" s="700"/>
    </row>
    <row r="142" spans="1:9" x14ac:dyDescent="0.25">
      <c r="A142" s="700"/>
      <c r="B142" s="700"/>
      <c r="C142" s="700"/>
      <c r="D142" s="700"/>
      <c r="E142" s="700"/>
      <c r="F142" s="700"/>
      <c r="G142" s="700"/>
      <c r="H142" s="700"/>
      <c r="I142" s="700"/>
    </row>
    <row r="143" spans="1:9" x14ac:dyDescent="0.25">
      <c r="A143" s="700"/>
      <c r="B143" s="700"/>
      <c r="C143" s="700"/>
      <c r="D143" s="700"/>
      <c r="E143" s="700"/>
      <c r="F143" s="700"/>
      <c r="G143" s="700"/>
      <c r="H143" s="700"/>
      <c r="I143" s="700"/>
    </row>
    <row r="144" spans="1:9" x14ac:dyDescent="0.25">
      <c r="A144" s="700"/>
      <c r="B144" s="700"/>
      <c r="C144" s="700"/>
      <c r="D144" s="700"/>
      <c r="E144" s="700"/>
      <c r="F144" s="700"/>
      <c r="G144" s="700"/>
      <c r="H144" s="700"/>
      <c r="I144" s="700"/>
    </row>
    <row r="145" spans="1:9" x14ac:dyDescent="0.25">
      <c r="A145" s="700"/>
      <c r="B145" s="700"/>
      <c r="C145" s="700"/>
      <c r="D145" s="700"/>
      <c r="E145" s="700"/>
      <c r="F145" s="700"/>
      <c r="G145" s="700"/>
      <c r="H145" s="700"/>
      <c r="I145" s="700"/>
    </row>
    <row r="146" spans="1:9" x14ac:dyDescent="0.25">
      <c r="A146" s="700"/>
      <c r="B146" s="700"/>
      <c r="C146" s="700"/>
      <c r="D146" s="700"/>
      <c r="E146" s="700"/>
      <c r="F146" s="700"/>
      <c r="G146" s="700"/>
      <c r="H146" s="700"/>
      <c r="I146" s="700"/>
    </row>
    <row r="147" spans="1:9" x14ac:dyDescent="0.25">
      <c r="A147" s="700"/>
      <c r="B147" s="700"/>
      <c r="C147" s="700"/>
      <c r="D147" s="700"/>
      <c r="E147" s="700"/>
      <c r="F147" s="700"/>
      <c r="G147" s="700"/>
      <c r="H147" s="700"/>
      <c r="I147" s="700"/>
    </row>
    <row r="148" spans="1:9" x14ac:dyDescent="0.25">
      <c r="A148" s="700"/>
      <c r="B148" s="700"/>
      <c r="C148" s="700"/>
      <c r="D148" s="700"/>
      <c r="E148" s="700"/>
      <c r="F148" s="700"/>
      <c r="G148" s="700"/>
      <c r="H148" s="700"/>
      <c r="I148" s="700"/>
    </row>
    <row r="149" spans="1:9" x14ac:dyDescent="0.25">
      <c r="A149" s="700"/>
      <c r="B149" s="700"/>
      <c r="C149" s="700"/>
      <c r="D149" s="700"/>
      <c r="E149" s="700"/>
      <c r="F149" s="700"/>
      <c r="G149" s="700"/>
      <c r="H149" s="700"/>
      <c r="I149" s="700"/>
    </row>
    <row r="150" spans="1:9" x14ac:dyDescent="0.25">
      <c r="A150" s="700"/>
      <c r="B150" s="700"/>
      <c r="C150" s="700"/>
      <c r="D150" s="700"/>
      <c r="E150" s="700"/>
      <c r="F150" s="700"/>
      <c r="G150" s="700"/>
      <c r="H150" s="700"/>
      <c r="I150" s="700"/>
    </row>
    <row r="151" spans="1:9" x14ac:dyDescent="0.25">
      <c r="A151" s="192"/>
      <c r="B151" s="192"/>
      <c r="C151" s="192"/>
      <c r="D151" s="192"/>
      <c r="E151" s="192"/>
      <c r="F151" s="192"/>
      <c r="G151" s="192"/>
      <c r="H151" s="192"/>
      <c r="I151" s="192"/>
    </row>
    <row r="152" spans="1:9" x14ac:dyDescent="0.25">
      <c r="A152" s="192"/>
      <c r="B152" s="192"/>
      <c r="C152" s="192"/>
      <c r="D152" s="192"/>
      <c r="E152" s="192"/>
      <c r="F152" s="192"/>
      <c r="G152" s="192"/>
      <c r="H152" s="192"/>
      <c r="I152" s="192"/>
    </row>
    <row r="153" spans="1:9" x14ac:dyDescent="0.25">
      <c r="A153" s="192"/>
      <c r="B153" s="192"/>
      <c r="C153" s="192"/>
      <c r="D153" s="192"/>
      <c r="E153" s="192"/>
      <c r="F153" s="192"/>
      <c r="G153" s="192"/>
      <c r="H153" s="192"/>
      <c r="I153" s="192"/>
    </row>
    <row r="154" spans="1:9" x14ac:dyDescent="0.25">
      <c r="A154" s="192"/>
      <c r="B154" s="192"/>
      <c r="C154" s="192"/>
      <c r="D154" s="192"/>
      <c r="E154" s="192"/>
      <c r="F154" s="192"/>
      <c r="G154" s="192"/>
      <c r="H154" s="192"/>
      <c r="I154" s="192"/>
    </row>
    <row r="155" spans="1:9" x14ac:dyDescent="0.25">
      <c r="A155" s="192"/>
      <c r="B155" s="192"/>
      <c r="C155" s="192"/>
      <c r="D155" s="192"/>
      <c r="E155" s="192"/>
      <c r="F155" s="192"/>
      <c r="G155" s="192"/>
      <c r="H155" s="192"/>
      <c r="I155" s="192"/>
    </row>
    <row r="156" spans="1:9" x14ac:dyDescent="0.25">
      <c r="A156" s="192"/>
      <c r="B156" s="192"/>
      <c r="C156" s="192"/>
      <c r="D156" s="192"/>
      <c r="E156" s="192"/>
      <c r="F156" s="192"/>
      <c r="G156" s="192"/>
      <c r="H156" s="192"/>
      <c r="I156" s="192"/>
    </row>
    <row r="157" spans="1:9" x14ac:dyDescent="0.25">
      <c r="A157" s="192"/>
      <c r="B157" s="192"/>
      <c r="C157" s="192"/>
      <c r="D157" s="192"/>
      <c r="E157" s="192"/>
      <c r="F157" s="192"/>
      <c r="G157" s="192"/>
      <c r="H157" s="192"/>
      <c r="I157" s="192"/>
    </row>
    <row r="158" spans="1:9" x14ac:dyDescent="0.25">
      <c r="A158" s="192"/>
      <c r="B158" s="192"/>
      <c r="C158" s="192"/>
      <c r="D158" s="192"/>
      <c r="E158" s="192"/>
      <c r="F158" s="192"/>
      <c r="G158" s="192"/>
      <c r="H158" s="192"/>
      <c r="I158" s="192"/>
    </row>
    <row r="159" spans="1:9" x14ac:dyDescent="0.25">
      <c r="A159" s="192"/>
      <c r="B159" s="192"/>
      <c r="C159" s="192"/>
      <c r="D159" s="192"/>
      <c r="E159" s="192"/>
      <c r="F159" s="192"/>
      <c r="G159" s="192"/>
      <c r="H159" s="192"/>
      <c r="I159" s="192"/>
    </row>
    <row r="160" spans="1:9" x14ac:dyDescent="0.25">
      <c r="A160" s="192"/>
      <c r="B160" s="192"/>
      <c r="C160" s="192"/>
      <c r="D160" s="192"/>
      <c r="E160" s="192"/>
      <c r="F160" s="192"/>
      <c r="G160" s="192"/>
      <c r="H160" s="192"/>
      <c r="I160" s="192"/>
    </row>
    <row r="161" spans="1:9" x14ac:dyDescent="0.25">
      <c r="A161" s="192"/>
      <c r="B161" s="192"/>
      <c r="C161" s="192"/>
      <c r="D161" s="192"/>
      <c r="E161" s="192"/>
      <c r="F161" s="192"/>
      <c r="G161" s="192"/>
      <c r="H161" s="192"/>
      <c r="I161" s="192"/>
    </row>
    <row r="162" spans="1:9" x14ac:dyDescent="0.25">
      <c r="A162" s="192"/>
      <c r="B162" s="192"/>
      <c r="C162" s="192"/>
      <c r="D162" s="192"/>
      <c r="E162" s="192"/>
      <c r="F162" s="192"/>
      <c r="G162" s="192"/>
      <c r="H162" s="192"/>
      <c r="I162" s="192"/>
    </row>
    <row r="163" spans="1:9" x14ac:dyDescent="0.25">
      <c r="A163" s="192"/>
      <c r="B163" s="192"/>
      <c r="C163" s="192"/>
      <c r="D163" s="192"/>
      <c r="E163" s="192"/>
      <c r="F163" s="192"/>
      <c r="G163" s="192"/>
      <c r="H163" s="192"/>
      <c r="I163" s="192"/>
    </row>
    <row r="164" spans="1:9" x14ac:dyDescent="0.25">
      <c r="A164" s="192"/>
      <c r="B164" s="192"/>
      <c r="C164" s="192"/>
      <c r="D164" s="192"/>
      <c r="E164" s="192"/>
      <c r="F164" s="192"/>
      <c r="G164" s="192"/>
      <c r="H164" s="192"/>
      <c r="I164" s="192"/>
    </row>
    <row r="165" spans="1:9" x14ac:dyDescent="0.25">
      <c r="A165" s="192"/>
      <c r="B165" s="192"/>
      <c r="C165" s="192"/>
      <c r="D165" s="192"/>
      <c r="E165" s="192"/>
      <c r="F165" s="192"/>
      <c r="G165" s="192"/>
      <c r="H165" s="192"/>
      <c r="I165" s="192"/>
    </row>
    <row r="166" spans="1:9" x14ac:dyDescent="0.25">
      <c r="A166" s="192"/>
      <c r="B166" s="192"/>
      <c r="C166" s="192"/>
      <c r="D166" s="192"/>
      <c r="E166" s="192"/>
      <c r="F166" s="192"/>
      <c r="G166" s="192"/>
      <c r="H166" s="192"/>
      <c r="I166" s="192"/>
    </row>
    <row r="167" spans="1:9" x14ac:dyDescent="0.25">
      <c r="A167" s="192"/>
      <c r="B167" s="192"/>
      <c r="C167" s="192"/>
      <c r="D167" s="192"/>
      <c r="E167" s="192"/>
      <c r="F167" s="192"/>
      <c r="G167" s="192"/>
      <c r="H167" s="192"/>
      <c r="I167" s="192"/>
    </row>
    <row r="168" spans="1:9" x14ac:dyDescent="0.25">
      <c r="A168" s="192"/>
      <c r="B168" s="192"/>
      <c r="C168" s="192"/>
      <c r="D168" s="192"/>
      <c r="E168" s="192"/>
      <c r="F168" s="192"/>
      <c r="G168" s="192"/>
      <c r="H168" s="192"/>
      <c r="I168" s="192"/>
    </row>
    <row r="169" spans="1:9" x14ac:dyDescent="0.25">
      <c r="A169" s="192"/>
      <c r="B169" s="192"/>
      <c r="C169" s="192"/>
      <c r="D169" s="192"/>
      <c r="E169" s="192"/>
      <c r="F169" s="192"/>
      <c r="G169" s="192"/>
      <c r="H169" s="192"/>
      <c r="I169" s="192"/>
    </row>
    <row r="170" spans="1:9" x14ac:dyDescent="0.25">
      <c r="A170" s="192"/>
      <c r="B170" s="192"/>
      <c r="C170" s="192"/>
      <c r="D170" s="192"/>
      <c r="E170" s="192"/>
      <c r="F170" s="192"/>
      <c r="G170" s="192"/>
      <c r="H170" s="192"/>
      <c r="I170" s="192"/>
    </row>
    <row r="171" spans="1:9" x14ac:dyDescent="0.25">
      <c r="A171" s="192"/>
      <c r="B171" s="192"/>
      <c r="C171" s="192"/>
      <c r="D171" s="192"/>
      <c r="E171" s="192"/>
      <c r="F171" s="192"/>
      <c r="G171" s="192"/>
      <c r="H171" s="192"/>
      <c r="I171" s="192"/>
    </row>
    <row r="172" spans="1:9" x14ac:dyDescent="0.25">
      <c r="A172" s="192"/>
      <c r="B172" s="192"/>
      <c r="C172" s="192"/>
      <c r="D172" s="192"/>
      <c r="E172" s="192"/>
      <c r="F172" s="192"/>
      <c r="G172" s="192"/>
      <c r="H172" s="192"/>
      <c r="I172" s="192"/>
    </row>
    <row r="173" spans="1:9" x14ac:dyDescent="0.25">
      <c r="A173" s="192"/>
      <c r="B173" s="192"/>
      <c r="C173" s="192"/>
      <c r="D173" s="192"/>
      <c r="E173" s="192"/>
      <c r="F173" s="192"/>
      <c r="G173" s="192"/>
      <c r="H173" s="192"/>
      <c r="I173" s="192"/>
    </row>
    <row r="174" spans="1:9" x14ac:dyDescent="0.25">
      <c r="A174" s="192"/>
      <c r="B174" s="192"/>
      <c r="C174" s="192"/>
      <c r="D174" s="192"/>
      <c r="E174" s="192"/>
      <c r="F174" s="192"/>
      <c r="G174" s="192"/>
      <c r="H174" s="192"/>
      <c r="I174" s="192"/>
    </row>
    <row r="175" spans="1:9" x14ac:dyDescent="0.25">
      <c r="A175" s="192"/>
      <c r="B175" s="192"/>
      <c r="C175" s="192"/>
      <c r="D175" s="192"/>
      <c r="E175" s="192"/>
      <c r="F175" s="192"/>
      <c r="G175" s="192"/>
      <c r="H175" s="192"/>
      <c r="I175" s="192"/>
    </row>
    <row r="176" spans="1:9" x14ac:dyDescent="0.25">
      <c r="A176" s="192"/>
      <c r="B176" s="192"/>
      <c r="C176" s="192"/>
      <c r="D176" s="192"/>
      <c r="E176" s="192"/>
      <c r="F176" s="192"/>
      <c r="G176" s="192"/>
      <c r="H176" s="192"/>
      <c r="I176" s="192"/>
    </row>
    <row r="177" spans="1:9" x14ac:dyDescent="0.25">
      <c r="A177" s="192"/>
      <c r="B177" s="192"/>
      <c r="C177" s="192"/>
      <c r="D177" s="192"/>
      <c r="E177" s="192"/>
      <c r="F177" s="192"/>
      <c r="G177" s="192"/>
      <c r="H177" s="192"/>
      <c r="I177" s="192"/>
    </row>
    <row r="178" spans="1:9" x14ac:dyDescent="0.25">
      <c r="A178" s="192"/>
      <c r="B178" s="192"/>
      <c r="C178" s="192"/>
      <c r="D178" s="192"/>
      <c r="E178" s="192"/>
      <c r="F178" s="192"/>
      <c r="G178" s="192"/>
      <c r="H178" s="192"/>
      <c r="I178" s="192"/>
    </row>
    <row r="179" spans="1:9" x14ac:dyDescent="0.25">
      <c r="A179" s="192"/>
      <c r="B179" s="192"/>
      <c r="C179" s="192"/>
      <c r="D179" s="192"/>
      <c r="E179" s="192"/>
      <c r="F179" s="192"/>
      <c r="G179" s="192"/>
      <c r="H179" s="192"/>
      <c r="I179" s="192"/>
    </row>
    <row r="180" spans="1:9" x14ac:dyDescent="0.25">
      <c r="A180" s="192"/>
      <c r="B180" s="192"/>
      <c r="C180" s="192"/>
      <c r="D180" s="192"/>
      <c r="E180" s="192"/>
      <c r="F180" s="192"/>
      <c r="G180" s="192"/>
      <c r="H180" s="192"/>
      <c r="I180" s="192"/>
    </row>
    <row r="181" spans="1:9" x14ac:dyDescent="0.25">
      <c r="A181" s="192"/>
      <c r="B181" s="192"/>
      <c r="C181" s="192"/>
      <c r="D181" s="192"/>
      <c r="E181" s="192"/>
      <c r="F181" s="192"/>
      <c r="G181" s="192"/>
      <c r="H181" s="192"/>
      <c r="I181" s="192"/>
    </row>
    <row r="182" spans="1:9" x14ac:dyDescent="0.25">
      <c r="A182" s="192"/>
      <c r="B182" s="192"/>
      <c r="C182" s="192"/>
      <c r="D182" s="192"/>
      <c r="E182" s="192"/>
      <c r="F182" s="192"/>
      <c r="G182" s="192"/>
      <c r="H182" s="192"/>
      <c r="I182" s="192"/>
    </row>
    <row r="183" spans="1:9" x14ac:dyDescent="0.25">
      <c r="A183" s="192"/>
      <c r="B183" s="192"/>
      <c r="C183" s="192"/>
      <c r="D183" s="192"/>
      <c r="E183" s="192"/>
      <c r="F183" s="192"/>
      <c r="G183" s="192"/>
      <c r="H183" s="192"/>
      <c r="I183" s="192"/>
    </row>
    <row r="184" spans="1:9" x14ac:dyDescent="0.25">
      <c r="A184" s="192"/>
      <c r="B184" s="192"/>
      <c r="C184" s="192"/>
      <c r="D184" s="192"/>
      <c r="E184" s="192"/>
      <c r="F184" s="192"/>
      <c r="G184" s="192"/>
      <c r="H184" s="192"/>
      <c r="I184" s="192"/>
    </row>
    <row r="185" spans="1:9" x14ac:dyDescent="0.25">
      <c r="A185" s="192"/>
      <c r="B185" s="192"/>
      <c r="C185" s="192"/>
      <c r="D185" s="192"/>
      <c r="E185" s="192"/>
      <c r="F185" s="192"/>
      <c r="G185" s="192"/>
      <c r="H185" s="192"/>
      <c r="I185" s="192"/>
    </row>
    <row r="186" spans="1:9" x14ac:dyDescent="0.25">
      <c r="A186" s="192"/>
      <c r="B186" s="192"/>
      <c r="C186" s="192"/>
      <c r="D186" s="192"/>
      <c r="E186" s="192"/>
      <c r="F186" s="192"/>
      <c r="G186" s="192"/>
      <c r="H186" s="192"/>
      <c r="I186" s="192"/>
    </row>
    <row r="187" spans="1:9" x14ac:dyDescent="0.25">
      <c r="A187" s="192"/>
      <c r="B187" s="192"/>
      <c r="C187" s="192"/>
      <c r="D187" s="192"/>
      <c r="E187" s="192"/>
      <c r="F187" s="192"/>
      <c r="G187" s="192"/>
      <c r="H187" s="192"/>
      <c r="I187" s="192"/>
    </row>
    <row r="188" spans="1:9" x14ac:dyDescent="0.25">
      <c r="A188" s="192"/>
      <c r="B188" s="192"/>
      <c r="C188" s="192"/>
      <c r="D188" s="192"/>
      <c r="E188" s="192"/>
      <c r="F188" s="192"/>
      <c r="G188" s="192"/>
      <c r="H188" s="192"/>
      <c r="I188" s="192"/>
    </row>
    <row r="189" spans="1:9" x14ac:dyDescent="0.25">
      <c r="A189" s="192"/>
      <c r="B189" s="192"/>
      <c r="C189" s="192"/>
      <c r="D189" s="192"/>
      <c r="E189" s="192"/>
      <c r="F189" s="192"/>
      <c r="G189" s="192"/>
      <c r="H189" s="192"/>
      <c r="I189" s="192"/>
    </row>
    <row r="190" spans="1:9" x14ac:dyDescent="0.25">
      <c r="A190" s="192"/>
      <c r="B190" s="192"/>
      <c r="C190" s="192"/>
      <c r="D190" s="192"/>
      <c r="E190" s="192"/>
      <c r="F190" s="192"/>
      <c r="G190" s="192"/>
      <c r="H190" s="192"/>
      <c r="I190" s="192"/>
    </row>
    <row r="191" spans="1:9" x14ac:dyDescent="0.25">
      <c r="A191" s="192"/>
      <c r="B191" s="192"/>
      <c r="C191" s="192"/>
      <c r="D191" s="192"/>
      <c r="E191" s="192"/>
      <c r="F191" s="192"/>
      <c r="G191" s="192"/>
      <c r="H191" s="192"/>
      <c r="I191" s="192"/>
    </row>
    <row r="192" spans="1:9" x14ac:dyDescent="0.25">
      <c r="A192" s="192"/>
      <c r="B192" s="192"/>
      <c r="C192" s="192"/>
      <c r="D192" s="192"/>
      <c r="E192" s="192"/>
      <c r="F192" s="192"/>
      <c r="G192" s="192"/>
      <c r="H192" s="192"/>
      <c r="I192" s="192"/>
    </row>
    <row r="193" spans="1:9" x14ac:dyDescent="0.25">
      <c r="A193" s="192"/>
      <c r="B193" s="192"/>
      <c r="C193" s="192"/>
      <c r="D193" s="192"/>
      <c r="E193" s="192"/>
      <c r="F193" s="192"/>
      <c r="G193" s="192"/>
      <c r="H193" s="192"/>
      <c r="I193" s="192"/>
    </row>
    <row r="194" spans="1:9" x14ac:dyDescent="0.25">
      <c r="A194" s="192"/>
      <c r="B194" s="192"/>
      <c r="C194" s="192"/>
      <c r="D194" s="192"/>
      <c r="E194" s="192"/>
      <c r="F194" s="192"/>
      <c r="G194" s="192"/>
      <c r="H194" s="192"/>
      <c r="I194" s="192"/>
    </row>
    <row r="195" spans="1:9" x14ac:dyDescent="0.25">
      <c r="A195" s="192"/>
      <c r="B195" s="192"/>
      <c r="C195" s="192"/>
      <c r="D195" s="192"/>
      <c r="E195" s="192"/>
      <c r="F195" s="192"/>
      <c r="G195" s="192"/>
      <c r="H195" s="192"/>
      <c r="I195" s="192"/>
    </row>
    <row r="196" spans="1:9" x14ac:dyDescent="0.25">
      <c r="A196" s="192"/>
      <c r="B196" s="192"/>
      <c r="C196" s="192"/>
      <c r="D196" s="192"/>
      <c r="E196" s="192"/>
      <c r="F196" s="192"/>
      <c r="G196" s="192"/>
      <c r="H196" s="192"/>
      <c r="I196" s="192"/>
    </row>
    <row r="197" spans="1:9" x14ac:dyDescent="0.25">
      <c r="A197" s="192"/>
      <c r="B197" s="192"/>
      <c r="C197" s="192"/>
      <c r="D197" s="192"/>
      <c r="E197" s="192"/>
      <c r="F197" s="192"/>
      <c r="G197" s="192"/>
      <c r="H197" s="192"/>
      <c r="I197" s="192"/>
    </row>
    <row r="198" spans="1:9" x14ac:dyDescent="0.25">
      <c r="A198" s="192"/>
      <c r="B198" s="192"/>
      <c r="C198" s="192"/>
      <c r="D198" s="192"/>
      <c r="E198" s="192"/>
      <c r="F198" s="192"/>
      <c r="G198" s="192"/>
      <c r="H198" s="192"/>
      <c r="I198" s="192"/>
    </row>
  </sheetData>
  <mergeCells count="25">
    <mergeCell ref="A92:D92"/>
    <mergeCell ref="D93:E93"/>
    <mergeCell ref="H93:I93"/>
    <mergeCell ref="A36:E36"/>
    <mergeCell ref="A62:I62"/>
    <mergeCell ref="A64:E64"/>
    <mergeCell ref="A67:C67"/>
    <mergeCell ref="B75:C75"/>
    <mergeCell ref="H87:I87"/>
    <mergeCell ref="D87:E87"/>
    <mergeCell ref="A86:D86"/>
    <mergeCell ref="C30:F30"/>
    <mergeCell ref="A83:C83"/>
    <mergeCell ref="B16:G16"/>
    <mergeCell ref="A17:E17"/>
    <mergeCell ref="A5:B5"/>
    <mergeCell ref="B18:G18"/>
    <mergeCell ref="B19:G19"/>
    <mergeCell ref="A34:C34"/>
    <mergeCell ref="A35:E35"/>
    <mergeCell ref="B8:G8"/>
    <mergeCell ref="B9:G9"/>
    <mergeCell ref="B12:G12"/>
    <mergeCell ref="A14:G14"/>
    <mergeCell ref="C29:F29"/>
  </mergeCells>
  <phoneticPr fontId="0" type="noConversion"/>
  <printOptions horizontalCentered="1"/>
  <pageMargins left="0.23622047244094491" right="0.23622047244094491" top="0.27559055118110237" bottom="0.15748031496062992" header="0.31496062992125984" footer="0.19685039370078741"/>
  <pageSetup paperSize="9" scale="93" fitToHeight="2" orientation="portrait" verticalDpi="597" r:id="rId1"/>
  <headerFooter alignWithMargins="0"/>
  <rowBreaks count="1" manualBreakCount="1">
    <brk id="59" max="9" man="1"/>
  </rowBreaks>
  <ignoredErrors>
    <ignoredError sqref="I1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pageSetUpPr fitToPage="1"/>
  </sheetPr>
  <dimension ref="A1:Z34"/>
  <sheetViews>
    <sheetView showGridLines="0" zoomScale="89" zoomScaleNormal="89" workbookViewId="0">
      <selection activeCell="K7" sqref="K7"/>
    </sheetView>
  </sheetViews>
  <sheetFormatPr defaultRowHeight="17.100000000000001" customHeight="1" x14ac:dyDescent="0.2"/>
  <cols>
    <col min="1" max="1" width="1.42578125" style="73" customWidth="1"/>
    <col min="2" max="2" width="4.7109375" style="73" customWidth="1"/>
    <col min="3" max="3" width="5.5703125" style="74" customWidth="1"/>
    <col min="4" max="4" width="60.5703125" style="74" customWidth="1"/>
    <col min="5" max="5" width="2.5703125" style="74" customWidth="1"/>
    <col min="6" max="6" width="16.28515625" style="74" customWidth="1"/>
    <col min="7" max="7" width="3.28515625" style="75" customWidth="1"/>
    <col min="8" max="8" width="2.5703125" style="75" customWidth="1"/>
    <col min="9" max="9" width="18.7109375" style="73" customWidth="1"/>
    <col min="10" max="16384" width="9.140625" style="73"/>
  </cols>
  <sheetData>
    <row r="1" spans="1:26" ht="17.100000000000001" customHeight="1" x14ac:dyDescent="0.2">
      <c r="B1" s="73" t="s">
        <v>4342</v>
      </c>
      <c r="G1" s="706"/>
      <c r="H1" s="706"/>
      <c r="I1" s="707" t="s">
        <v>4406</v>
      </c>
    </row>
    <row r="2" spans="1:26" ht="18" customHeight="1" x14ac:dyDescent="0.2">
      <c r="B2" s="73" t="s">
        <v>2182</v>
      </c>
      <c r="C2" s="73"/>
      <c r="D2" s="184" t="str">
        <f>IF(ISERROR('Foglio Informativo'!C5),"",'Foglio Informativo'!C5)</f>
        <v>Elenco delle compagnie nell'area download del sito dell'IVASS</v>
      </c>
      <c r="E2" s="159"/>
      <c r="F2" s="76"/>
      <c r="G2" s="817" t="str">
        <f>IF('Foglio Informativo'!J5 = 0,"",'Foglio Informativo'!J5)</f>
        <v/>
      </c>
      <c r="H2" s="817" t="str">
        <f>IF('Foglio Informativo'!G5 = 0,"",'Foglio Informativo'!G5)</f>
        <v/>
      </c>
      <c r="J2" s="77"/>
      <c r="K2" s="77"/>
      <c r="L2" s="77"/>
      <c r="M2" s="78"/>
      <c r="N2" s="78"/>
      <c r="O2" s="77"/>
      <c r="P2" s="77"/>
      <c r="Q2" s="77"/>
      <c r="R2" s="77"/>
      <c r="S2" s="77"/>
      <c r="T2" s="77"/>
      <c r="U2" s="77"/>
      <c r="V2" s="77"/>
      <c r="W2" s="77"/>
      <c r="Y2" s="77"/>
      <c r="Z2" s="74" t="s">
        <v>2183</v>
      </c>
    </row>
    <row r="3" spans="1:26" ht="12.95" customHeight="1" x14ac:dyDescent="0.2">
      <c r="C3" s="73"/>
      <c r="D3" s="79" t="s">
        <v>3128</v>
      </c>
      <c r="E3" s="79"/>
      <c r="F3" s="80"/>
      <c r="G3" s="818" t="s">
        <v>3129</v>
      </c>
      <c r="H3" s="818"/>
      <c r="J3" s="77"/>
      <c r="K3" s="77"/>
      <c r="L3" s="77"/>
      <c r="M3" s="78"/>
      <c r="N3" s="78"/>
      <c r="O3" s="77"/>
      <c r="P3" s="77"/>
      <c r="Q3" s="77"/>
      <c r="R3" s="77"/>
      <c r="S3" s="77"/>
      <c r="T3" s="77"/>
      <c r="U3" s="77"/>
      <c r="V3" s="77"/>
      <c r="W3" s="77"/>
      <c r="Y3" s="77"/>
      <c r="Z3" s="74"/>
    </row>
    <row r="4" spans="1:26" ht="24" customHeight="1" x14ac:dyDescent="0.2">
      <c r="A4" s="81" t="s">
        <v>2184</v>
      </c>
      <c r="B4" s="81"/>
      <c r="C4" s="81"/>
      <c r="D4" s="81"/>
      <c r="E4" s="81"/>
      <c r="F4" s="81"/>
      <c r="G4" s="81"/>
      <c r="H4" s="81"/>
      <c r="I4" s="82"/>
    </row>
    <row r="5" spans="1:26" ht="17.100000000000001" customHeight="1" x14ac:dyDescent="0.2">
      <c r="A5" s="75"/>
      <c r="D5" s="83" t="s">
        <v>1907</v>
      </c>
      <c r="E5" s="83"/>
      <c r="F5" s="571"/>
      <c r="G5" s="78"/>
      <c r="H5" s="78"/>
      <c r="I5" s="77"/>
    </row>
    <row r="6" spans="1:26" ht="17.100000000000001" customHeight="1" x14ac:dyDescent="0.2">
      <c r="A6" s="75"/>
      <c r="B6" s="75"/>
      <c r="C6" s="83"/>
      <c r="D6" s="83"/>
      <c r="E6" s="83"/>
      <c r="F6" s="83"/>
      <c r="G6" s="81"/>
      <c r="H6" s="81"/>
      <c r="I6" s="82"/>
    </row>
    <row r="7" spans="1:26" ht="17.100000000000001" customHeight="1" x14ac:dyDescent="0.2">
      <c r="A7" s="75"/>
      <c r="B7" s="75"/>
      <c r="C7" s="84"/>
      <c r="D7" s="83"/>
      <c r="E7" s="83"/>
      <c r="F7" s="83"/>
      <c r="G7" s="81"/>
      <c r="H7" s="81"/>
      <c r="I7" s="74" t="s">
        <v>2185</v>
      </c>
    </row>
    <row r="8" spans="1:26" ht="9.9499999999999993" customHeight="1" x14ac:dyDescent="0.2">
      <c r="A8" s="75"/>
      <c r="B8" s="75"/>
      <c r="C8" s="83"/>
      <c r="D8" s="83"/>
      <c r="E8" s="83"/>
      <c r="F8" s="83"/>
      <c r="G8" s="81"/>
      <c r="H8" s="81"/>
      <c r="I8" s="74"/>
    </row>
    <row r="9" spans="1:26" ht="17.100000000000001" customHeight="1" x14ac:dyDescent="0.2">
      <c r="A9" s="75"/>
      <c r="B9" s="85"/>
      <c r="C9" s="87"/>
      <c r="D9" s="87"/>
      <c r="E9" s="87"/>
      <c r="F9" s="87"/>
      <c r="G9" s="88"/>
      <c r="H9" s="89"/>
      <c r="I9" s="90"/>
    </row>
    <row r="10" spans="1:26" ht="9" customHeight="1" x14ac:dyDescent="0.2">
      <c r="A10" s="75"/>
      <c r="B10" s="91"/>
      <c r="C10" s="83"/>
      <c r="D10" s="83"/>
      <c r="E10" s="83"/>
      <c r="F10" s="83"/>
      <c r="G10" s="92"/>
      <c r="H10" s="93"/>
      <c r="I10" s="523"/>
    </row>
    <row r="11" spans="1:26" s="96" customFormat="1" ht="17.100000000000001" customHeight="1" x14ac:dyDescent="0.2">
      <c r="A11" s="95"/>
      <c r="B11" s="94"/>
      <c r="C11" s="820" t="s">
        <v>2186</v>
      </c>
      <c r="D11" s="820"/>
      <c r="E11" s="820"/>
      <c r="F11" s="820"/>
      <c r="G11" s="199" t="s">
        <v>2187</v>
      </c>
      <c r="H11" s="521">
        <v>1</v>
      </c>
      <c r="I11" s="24">
        <v>0</v>
      </c>
    </row>
    <row r="12" spans="1:26" s="96" customFormat="1" ht="25.5" customHeight="1" x14ac:dyDescent="0.2">
      <c r="A12" s="95"/>
      <c r="B12" s="94"/>
      <c r="C12" s="820" t="s">
        <v>2188</v>
      </c>
      <c r="D12" s="820"/>
      <c r="E12" s="820"/>
      <c r="F12" s="820"/>
      <c r="G12" s="170" t="s">
        <v>2187</v>
      </c>
      <c r="H12" s="522">
        <f t="shared" ref="H12:H18" si="0">H11+1</f>
        <v>2</v>
      </c>
      <c r="I12" s="371">
        <v>0</v>
      </c>
    </row>
    <row r="13" spans="1:26" s="96" customFormat="1" ht="17.100000000000001" customHeight="1" x14ac:dyDescent="0.2">
      <c r="A13" s="98"/>
      <c r="B13" s="97"/>
      <c r="C13" s="819" t="s">
        <v>2189</v>
      </c>
      <c r="D13" s="819"/>
      <c r="E13" s="819"/>
      <c r="F13" s="819"/>
      <c r="G13" s="170" t="s">
        <v>2187</v>
      </c>
      <c r="H13" s="522">
        <f t="shared" si="0"/>
        <v>3</v>
      </c>
      <c r="I13" s="371">
        <v>0</v>
      </c>
    </row>
    <row r="14" spans="1:26" s="96" customFormat="1" ht="17.100000000000001" customHeight="1" x14ac:dyDescent="0.2">
      <c r="A14" s="95"/>
      <c r="B14" s="94"/>
      <c r="C14" s="819" t="s">
        <v>2190</v>
      </c>
      <c r="D14" s="819"/>
      <c r="E14" s="819"/>
      <c r="F14" s="819"/>
      <c r="G14" s="199" t="s">
        <v>2191</v>
      </c>
      <c r="H14" s="522">
        <f t="shared" si="0"/>
        <v>4</v>
      </c>
      <c r="I14" s="371">
        <v>0</v>
      </c>
    </row>
    <row r="15" spans="1:26" s="96" customFormat="1" ht="17.100000000000001" customHeight="1" x14ac:dyDescent="0.2">
      <c r="A15" s="95"/>
      <c r="B15" s="94"/>
      <c r="C15" s="819" t="s">
        <v>1728</v>
      </c>
      <c r="D15" s="819"/>
      <c r="E15" s="819"/>
      <c r="F15" s="819"/>
      <c r="G15" s="199" t="s">
        <v>2191</v>
      </c>
      <c r="H15" s="522">
        <f t="shared" si="0"/>
        <v>5</v>
      </c>
      <c r="I15" s="371">
        <v>0</v>
      </c>
    </row>
    <row r="16" spans="1:26" s="96" customFormat="1" ht="17.100000000000001" customHeight="1" x14ac:dyDescent="0.2">
      <c r="A16" s="95"/>
      <c r="B16" s="94"/>
      <c r="C16" s="76" t="s">
        <v>2192</v>
      </c>
      <c r="D16" s="95"/>
      <c r="E16" s="95"/>
      <c r="F16" s="95"/>
      <c r="G16" s="199" t="s">
        <v>2191</v>
      </c>
      <c r="H16" s="522">
        <f t="shared" si="0"/>
        <v>6</v>
      </c>
      <c r="I16" s="371">
        <v>0</v>
      </c>
    </row>
    <row r="17" spans="1:9" s="96" customFormat="1" ht="17.100000000000001" customHeight="1" x14ac:dyDescent="0.2">
      <c r="A17" s="95"/>
      <c r="B17" s="94"/>
      <c r="C17" s="84" t="s">
        <v>2825</v>
      </c>
      <c r="D17" s="95"/>
      <c r="E17" s="95"/>
      <c r="F17" s="95"/>
      <c r="G17" s="199" t="s">
        <v>2191</v>
      </c>
      <c r="H17" s="522">
        <f t="shared" si="0"/>
        <v>7</v>
      </c>
      <c r="I17" s="371">
        <v>0</v>
      </c>
    </row>
    <row r="18" spans="1:9" s="96" customFormat="1" ht="17.100000000000001" customHeight="1" x14ac:dyDescent="0.2">
      <c r="A18" s="100"/>
      <c r="B18" s="821" t="s">
        <v>3303</v>
      </c>
      <c r="C18" s="822"/>
      <c r="D18" s="822"/>
      <c r="E18" s="822"/>
      <c r="F18" s="822"/>
      <c r="G18" s="200"/>
      <c r="H18" s="522">
        <f t="shared" si="0"/>
        <v>8</v>
      </c>
      <c r="I18" s="372">
        <f>I11+I12+I13-I14-I15-I16-I17</f>
        <v>0</v>
      </c>
    </row>
    <row r="19" spans="1:9" s="96" customFormat="1" ht="9.9499999999999993" customHeight="1" x14ac:dyDescent="0.2">
      <c r="A19" s="100"/>
      <c r="B19" s="94"/>
      <c r="C19" s="100"/>
      <c r="D19" s="100"/>
      <c r="E19" s="100"/>
      <c r="F19" s="100"/>
      <c r="G19" s="200"/>
      <c r="H19" s="201"/>
      <c r="I19" s="26"/>
    </row>
    <row r="20" spans="1:9" ht="17.100000000000001" customHeight="1" x14ac:dyDescent="0.2">
      <c r="A20" s="176"/>
      <c r="B20" s="823" t="s">
        <v>2193</v>
      </c>
      <c r="C20" s="824"/>
      <c r="D20" s="824"/>
      <c r="E20" s="824"/>
      <c r="F20" s="824"/>
      <c r="G20" s="170" t="s">
        <v>2187</v>
      </c>
      <c r="H20" s="524">
        <f>H18+1</f>
        <v>9</v>
      </c>
      <c r="I20" s="24">
        <v>0</v>
      </c>
    </row>
    <row r="21" spans="1:9" ht="17.100000000000001" customHeight="1" x14ac:dyDescent="0.2">
      <c r="A21" s="84"/>
      <c r="B21" s="821" t="s">
        <v>2194</v>
      </c>
      <c r="C21" s="824"/>
      <c r="D21" s="824"/>
      <c r="E21" s="824"/>
      <c r="F21" s="824"/>
      <c r="G21" s="199" t="s">
        <v>2191</v>
      </c>
      <c r="H21" s="525">
        <f>H20+1</f>
        <v>10</v>
      </c>
      <c r="I21" s="371">
        <v>0</v>
      </c>
    </row>
    <row r="22" spans="1:9" ht="17.100000000000001" customHeight="1" x14ac:dyDescent="0.2">
      <c r="A22" s="84"/>
      <c r="B22" s="823" t="s">
        <v>2195</v>
      </c>
      <c r="C22" s="824"/>
      <c r="D22" s="824"/>
      <c r="E22" s="824"/>
      <c r="F22" s="824"/>
      <c r="G22" s="170" t="s">
        <v>2187</v>
      </c>
      <c r="H22" s="525">
        <f>H21+1</f>
        <v>11</v>
      </c>
      <c r="I22" s="371">
        <v>0</v>
      </c>
    </row>
    <row r="23" spans="1:9" ht="17.100000000000001" customHeight="1" x14ac:dyDescent="0.2">
      <c r="A23" s="177"/>
      <c r="B23" s="823" t="s">
        <v>2196</v>
      </c>
      <c r="C23" s="824"/>
      <c r="D23" s="824"/>
      <c r="E23" s="824"/>
      <c r="F23" s="824"/>
      <c r="G23" s="202"/>
      <c r="H23" s="525">
        <f>H22+1</f>
        <v>12</v>
      </c>
      <c r="I23" s="372">
        <f>I18+I20-I21+I22</f>
        <v>0</v>
      </c>
    </row>
    <row r="24" spans="1:9" s="96" customFormat="1" ht="9.9499999999999993" customHeight="1" x14ac:dyDescent="0.2">
      <c r="A24" s="100"/>
      <c r="B24" s="94"/>
      <c r="C24" s="100"/>
      <c r="D24" s="100"/>
      <c r="E24" s="100"/>
      <c r="F24" s="100"/>
      <c r="G24" s="200"/>
      <c r="H24" s="201"/>
      <c r="I24" s="26"/>
    </row>
    <row r="25" spans="1:9" ht="17.100000000000001" customHeight="1" x14ac:dyDescent="0.2">
      <c r="A25" s="178"/>
      <c r="B25" s="823" t="s">
        <v>2197</v>
      </c>
      <c r="C25" s="824"/>
      <c r="D25" s="824"/>
      <c r="E25" s="824"/>
      <c r="F25" s="824"/>
      <c r="G25" s="170" t="s">
        <v>2187</v>
      </c>
      <c r="H25" s="524">
        <f>H23+1</f>
        <v>13</v>
      </c>
      <c r="I25" s="526">
        <v>0</v>
      </c>
    </row>
    <row r="26" spans="1:9" ht="17.100000000000001" customHeight="1" x14ac:dyDescent="0.2">
      <c r="A26" s="178"/>
      <c r="B26" s="103" t="s">
        <v>2198</v>
      </c>
      <c r="C26" s="75"/>
      <c r="D26" s="75"/>
      <c r="E26" s="75"/>
      <c r="F26" s="75"/>
      <c r="G26" s="199" t="s">
        <v>2191</v>
      </c>
      <c r="H26" s="525">
        <f>H25+1</f>
        <v>14</v>
      </c>
      <c r="I26" s="516">
        <v>0</v>
      </c>
    </row>
    <row r="27" spans="1:9" s="96" customFormat="1" ht="9.9499999999999993" customHeight="1" x14ac:dyDescent="0.2">
      <c r="A27" s="100"/>
      <c r="B27" s="94"/>
      <c r="C27" s="100"/>
      <c r="D27" s="100"/>
      <c r="E27" s="100"/>
      <c r="F27" s="100"/>
      <c r="G27" s="200"/>
      <c r="H27" s="201"/>
      <c r="I27" s="26"/>
    </row>
    <row r="28" spans="1:9" ht="17.100000000000001" customHeight="1" x14ac:dyDescent="0.2">
      <c r="A28" s="177"/>
      <c r="B28" s="823" t="s">
        <v>2199</v>
      </c>
      <c r="C28" s="824"/>
      <c r="D28" s="824"/>
      <c r="E28" s="824"/>
      <c r="F28" s="824"/>
      <c r="G28" s="203"/>
      <c r="H28" s="524">
        <f>H26+1</f>
        <v>15</v>
      </c>
      <c r="I28" s="520">
        <v>0</v>
      </c>
    </row>
    <row r="29" spans="1:9" ht="12.75" x14ac:dyDescent="0.2">
      <c r="A29" s="75"/>
      <c r="B29" s="106"/>
      <c r="C29" s="108"/>
      <c r="D29" s="108"/>
      <c r="E29" s="108"/>
      <c r="F29" s="108"/>
      <c r="G29" s="204"/>
      <c r="H29" s="109"/>
      <c r="I29" s="110"/>
    </row>
    <row r="30" spans="1:9" ht="4.5" customHeight="1" x14ac:dyDescent="0.2"/>
    <row r="31" spans="1:9" ht="14.25" customHeight="1" x14ac:dyDescent="0.2">
      <c r="B31" s="173" t="s">
        <v>4118</v>
      </c>
    </row>
    <row r="32" spans="1:9" ht="2.25" customHeight="1" x14ac:dyDescent="0.2">
      <c r="B32" s="173"/>
      <c r="E32" s="180"/>
      <c r="F32" s="83"/>
    </row>
    <row r="33" spans="2:6" ht="21.75" customHeight="1" x14ac:dyDescent="0.2">
      <c r="B33" s="825" t="s">
        <v>4119</v>
      </c>
      <c r="C33" s="825"/>
      <c r="D33" s="825"/>
      <c r="E33" s="524">
        <f>H28+1</f>
        <v>16</v>
      </c>
      <c r="F33" s="196">
        <v>0</v>
      </c>
    </row>
    <row r="34" spans="2:6" ht="4.5" customHeight="1" x14ac:dyDescent="0.2">
      <c r="E34" s="109"/>
      <c r="F34" s="179"/>
    </row>
  </sheetData>
  <customSheetViews>
    <customSheetView guid="{9DA87418-ABFC-4230-96A5-0E788843F187}" showGridLines="0">
      <selection activeCell="I11" sqref="I11"/>
      <pageMargins left="0.39370078740157483" right="0.39370078740157483" top="0.59055118110236227" bottom="0.59055118110236227" header="0.5" footer="0.5"/>
      <pageSetup paperSize="9" pageOrder="overThenDown" orientation="portrait" horizontalDpi="300" verticalDpi="300" r:id="rId1"/>
      <headerFooter alignWithMargins="0"/>
    </customSheetView>
  </customSheetViews>
  <mergeCells count="15">
    <mergeCell ref="B18:F18"/>
    <mergeCell ref="B20:F20"/>
    <mergeCell ref="B21:F21"/>
    <mergeCell ref="B22:F22"/>
    <mergeCell ref="B33:D33"/>
    <mergeCell ref="B23:F23"/>
    <mergeCell ref="B25:F25"/>
    <mergeCell ref="B28:F28"/>
    <mergeCell ref="G2:H2"/>
    <mergeCell ref="G3:H3"/>
    <mergeCell ref="C15:F15"/>
    <mergeCell ref="C11:F11"/>
    <mergeCell ref="C12:F12"/>
    <mergeCell ref="C13:F13"/>
    <mergeCell ref="C14:F14"/>
  </mergeCells>
  <phoneticPr fontId="0" type="noConversion"/>
  <printOptions gridLinesSet="0"/>
  <pageMargins left="0.11811023622047245" right="0.15748031496062992" top="0.59055118110236227" bottom="0.59055118110236227" header="0.51181102362204722" footer="0.51181102362204722"/>
  <pageSetup paperSize="9" pageOrder="overThenDown"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pageSetUpPr fitToPage="1"/>
  </sheetPr>
  <dimension ref="A1:Z46"/>
  <sheetViews>
    <sheetView showGridLines="0" zoomScale="86" zoomScaleNormal="86" workbookViewId="0">
      <selection activeCell="M18" sqref="M18"/>
    </sheetView>
  </sheetViews>
  <sheetFormatPr defaultRowHeight="17.100000000000001" customHeight="1" x14ac:dyDescent="0.2"/>
  <cols>
    <col min="1" max="1" width="1.42578125" style="73" customWidth="1"/>
    <col min="2" max="2" width="2" style="74" customWidth="1"/>
    <col min="3" max="3" width="6.28515625" style="73" customWidth="1"/>
    <col min="4" max="4" width="61.5703125" style="73" customWidth="1"/>
    <col min="5" max="5" width="2.7109375" style="73" customWidth="1"/>
    <col min="6" max="6" width="16.140625" style="73" customWidth="1"/>
    <col min="7" max="7" width="2.85546875" style="78" customWidth="1"/>
    <col min="8" max="8" width="3.5703125" style="73" customWidth="1"/>
    <col min="9" max="9" width="18.7109375" style="73" customWidth="1"/>
    <col min="10" max="16384" width="9.140625" style="73"/>
  </cols>
  <sheetData>
    <row r="1" spans="1:26" ht="17.100000000000001" customHeight="1" x14ac:dyDescent="0.2">
      <c r="I1" s="703" t="s">
        <v>4407</v>
      </c>
    </row>
    <row r="2" spans="1:26" ht="23.25" customHeight="1" x14ac:dyDescent="0.2">
      <c r="B2" s="73" t="s">
        <v>2182</v>
      </c>
      <c r="D2" s="111" t="str">
        <f>IF(ISERROR('Foglio Informativo'!C5),"",'Foglio Informativo'!C5)</f>
        <v>Elenco delle compagnie nell'area download del sito dell'IVASS</v>
      </c>
      <c r="E2" s="81"/>
      <c r="F2" s="817" t="str">
        <f>IF('Foglio Informativo'!J5 = 0,"",'Foglio Informativo'!J5)</f>
        <v/>
      </c>
      <c r="G2" s="817" t="s">
        <v>3170</v>
      </c>
      <c r="H2" s="817" t="s">
        <v>3170</v>
      </c>
      <c r="I2" s="82"/>
      <c r="J2" s="77"/>
      <c r="K2" s="77"/>
      <c r="L2" s="77"/>
      <c r="M2" s="78"/>
      <c r="N2" s="78"/>
      <c r="O2" s="77"/>
      <c r="P2" s="77"/>
      <c r="Q2" s="77"/>
      <c r="R2" s="77"/>
      <c r="S2" s="77"/>
      <c r="T2" s="77"/>
      <c r="U2" s="77"/>
      <c r="V2" s="77"/>
      <c r="W2" s="77"/>
      <c r="Y2" s="77"/>
      <c r="Z2" s="74" t="s">
        <v>2183</v>
      </c>
    </row>
    <row r="3" spans="1:26" ht="12" customHeight="1" x14ac:dyDescent="0.2">
      <c r="B3" s="73"/>
      <c r="D3" s="79" t="s">
        <v>3128</v>
      </c>
      <c r="E3" s="76"/>
      <c r="F3" s="76"/>
      <c r="G3" s="826" t="s">
        <v>3129</v>
      </c>
      <c r="H3" s="826"/>
      <c r="I3" s="82"/>
      <c r="J3" s="77"/>
      <c r="K3" s="77"/>
      <c r="L3" s="77"/>
      <c r="M3" s="78"/>
      <c r="N3" s="78"/>
      <c r="O3" s="77"/>
      <c r="P3" s="77"/>
      <c r="Q3" s="77"/>
      <c r="R3" s="77"/>
      <c r="S3" s="77"/>
      <c r="T3" s="77"/>
      <c r="U3" s="77"/>
      <c r="V3" s="77"/>
      <c r="W3" s="77"/>
      <c r="Y3" s="77"/>
      <c r="Z3" s="74"/>
    </row>
    <row r="4" spans="1:26" ht="21" customHeight="1" x14ac:dyDescent="0.2">
      <c r="A4" s="81" t="s">
        <v>2201</v>
      </c>
      <c r="B4" s="81"/>
      <c r="C4" s="81"/>
      <c r="D4" s="81"/>
      <c r="E4" s="81"/>
      <c r="F4" s="81"/>
      <c r="G4" s="81"/>
      <c r="H4" s="81"/>
      <c r="I4" s="81"/>
    </row>
    <row r="5" spans="1:26" ht="17.25" customHeight="1" x14ac:dyDescent="0.2">
      <c r="A5" s="75"/>
      <c r="B5" s="75"/>
      <c r="D5" s="83" t="s">
        <v>1907</v>
      </c>
      <c r="E5" s="572"/>
      <c r="F5" s="82"/>
      <c r="H5" s="81"/>
      <c r="I5" s="82"/>
    </row>
    <row r="6" spans="1:26" ht="9.75" customHeight="1" x14ac:dyDescent="0.2">
      <c r="A6" s="75"/>
      <c r="B6" s="75"/>
      <c r="C6" s="83"/>
      <c r="D6" s="83"/>
      <c r="H6" s="81"/>
      <c r="I6" s="82"/>
    </row>
    <row r="7" spans="1:26" ht="17.100000000000001" customHeight="1" x14ac:dyDescent="0.2">
      <c r="A7" s="75"/>
      <c r="B7" s="75"/>
      <c r="C7" s="83"/>
      <c r="D7" s="83"/>
      <c r="H7" s="81"/>
      <c r="I7" s="74" t="s">
        <v>2185</v>
      </c>
    </row>
    <row r="8" spans="1:26" ht="5.25" customHeight="1" x14ac:dyDescent="0.2">
      <c r="A8" s="75"/>
      <c r="B8" s="75"/>
      <c r="C8" s="83"/>
      <c r="D8" s="83"/>
      <c r="H8" s="81"/>
      <c r="I8" s="74"/>
    </row>
    <row r="9" spans="1:26" ht="8.25" customHeight="1" x14ac:dyDescent="0.2">
      <c r="A9" s="85"/>
      <c r="B9" s="85"/>
      <c r="C9" s="87"/>
      <c r="D9" s="87"/>
      <c r="E9" s="86"/>
      <c r="F9" s="86"/>
      <c r="G9" s="112"/>
      <c r="H9" s="89"/>
      <c r="I9" s="90"/>
    </row>
    <row r="10" spans="1:26" ht="6.75" customHeight="1" x14ac:dyDescent="0.2">
      <c r="A10" s="91"/>
      <c r="B10" s="174"/>
      <c r="C10" s="75"/>
      <c r="D10" s="75"/>
      <c r="E10" s="75"/>
      <c r="F10" s="75"/>
      <c r="G10" s="113"/>
      <c r="H10" s="114"/>
      <c r="I10" s="523"/>
    </row>
    <row r="11" spans="1:26" ht="15.95" customHeight="1" x14ac:dyDescent="0.2">
      <c r="A11" s="103"/>
      <c r="B11" s="91"/>
      <c r="C11" s="84" t="s">
        <v>2826</v>
      </c>
      <c r="D11" s="84"/>
      <c r="E11" s="75"/>
      <c r="F11" s="75"/>
      <c r="G11" s="167" t="s">
        <v>2187</v>
      </c>
      <c r="H11" s="168">
        <v>1</v>
      </c>
      <c r="I11" s="24">
        <v>0</v>
      </c>
    </row>
    <row r="12" spans="1:26" ht="19.5" customHeight="1" x14ac:dyDescent="0.2">
      <c r="A12" s="103"/>
      <c r="B12" s="91"/>
      <c r="C12" s="84" t="s">
        <v>3912</v>
      </c>
      <c r="D12" s="84"/>
      <c r="E12" s="75"/>
      <c r="F12" s="75"/>
      <c r="G12" s="167" t="s">
        <v>2187</v>
      </c>
      <c r="H12" s="205">
        <v>17</v>
      </c>
      <c r="I12" s="371">
        <v>0</v>
      </c>
    </row>
    <row r="13" spans="1:26" ht="19.5" customHeight="1" x14ac:dyDescent="0.2">
      <c r="A13" s="103"/>
      <c r="B13" s="91"/>
      <c r="C13" s="84" t="s">
        <v>3915</v>
      </c>
      <c r="D13" s="84"/>
      <c r="E13" s="75"/>
      <c r="F13" s="75"/>
      <c r="G13" s="167" t="s">
        <v>2191</v>
      </c>
      <c r="H13" s="205">
        <f>H12+1</f>
        <v>18</v>
      </c>
      <c r="I13" s="371">
        <v>0</v>
      </c>
    </row>
    <row r="14" spans="1:26" ht="24" customHeight="1" x14ac:dyDescent="0.2">
      <c r="A14" s="103"/>
      <c r="B14" s="91"/>
      <c r="C14" s="84" t="s">
        <v>3312</v>
      </c>
      <c r="D14" s="84"/>
      <c r="E14" s="75"/>
      <c r="F14" s="75"/>
      <c r="G14" s="167"/>
      <c r="H14" s="491"/>
      <c r="I14" s="25"/>
    </row>
    <row r="15" spans="1:26" ht="27" customHeight="1" x14ac:dyDescent="0.2">
      <c r="A15" s="103"/>
      <c r="B15" s="91"/>
      <c r="C15" s="820" t="s">
        <v>3313</v>
      </c>
      <c r="D15" s="828"/>
      <c r="E15" s="828"/>
      <c r="F15" s="75"/>
      <c r="G15" s="167" t="s">
        <v>2187</v>
      </c>
      <c r="H15" s="168">
        <v>3</v>
      </c>
      <c r="I15" s="24">
        <v>0</v>
      </c>
    </row>
    <row r="16" spans="1:26" ht="21.75" customHeight="1" x14ac:dyDescent="0.2">
      <c r="A16" s="103"/>
      <c r="B16" s="91"/>
      <c r="C16" s="84" t="s">
        <v>2202</v>
      </c>
      <c r="D16" s="84"/>
      <c r="E16" s="75"/>
      <c r="F16" s="75"/>
      <c r="G16" s="167" t="s">
        <v>2187</v>
      </c>
      <c r="H16" s="205">
        <f t="shared" ref="H16:H22" si="0">H15+1</f>
        <v>4</v>
      </c>
      <c r="I16" s="371">
        <v>0</v>
      </c>
    </row>
    <row r="17" spans="1:9" ht="20.25" customHeight="1" x14ac:dyDescent="0.2">
      <c r="A17" s="103"/>
      <c r="B17" s="91"/>
      <c r="C17" s="76" t="s">
        <v>3304</v>
      </c>
      <c r="D17" s="76"/>
      <c r="E17" s="75"/>
      <c r="F17" s="75"/>
      <c r="G17" s="167" t="s">
        <v>2191</v>
      </c>
      <c r="H17" s="205">
        <f t="shared" si="0"/>
        <v>5</v>
      </c>
      <c r="I17" s="371">
        <v>0</v>
      </c>
    </row>
    <row r="18" spans="1:9" ht="31.5" customHeight="1" x14ac:dyDescent="0.2">
      <c r="A18" s="103"/>
      <c r="B18" s="91"/>
      <c r="C18" s="819" t="s">
        <v>4104</v>
      </c>
      <c r="D18" s="827"/>
      <c r="E18" s="827"/>
      <c r="F18" s="75"/>
      <c r="G18" s="167" t="s">
        <v>2191</v>
      </c>
      <c r="H18" s="205">
        <f t="shared" si="0"/>
        <v>6</v>
      </c>
      <c r="I18" s="371">
        <v>0</v>
      </c>
    </row>
    <row r="19" spans="1:9" ht="21" customHeight="1" x14ac:dyDescent="0.2">
      <c r="A19" s="103"/>
      <c r="B19" s="91"/>
      <c r="C19" s="819" t="s">
        <v>1727</v>
      </c>
      <c r="D19" s="827"/>
      <c r="E19" s="827"/>
      <c r="F19" s="75"/>
      <c r="G19" s="167" t="s">
        <v>2191</v>
      </c>
      <c r="H19" s="205">
        <f t="shared" si="0"/>
        <v>7</v>
      </c>
      <c r="I19" s="490">
        <v>0</v>
      </c>
    </row>
    <row r="20" spans="1:9" ht="24" customHeight="1" x14ac:dyDescent="0.2">
      <c r="A20" s="101"/>
      <c r="B20" s="91"/>
      <c r="C20" s="84" t="s">
        <v>2818</v>
      </c>
      <c r="D20" s="84"/>
      <c r="E20" s="75"/>
      <c r="F20" s="75"/>
      <c r="G20" s="167" t="s">
        <v>2191</v>
      </c>
      <c r="H20" s="205">
        <f t="shared" si="0"/>
        <v>8</v>
      </c>
      <c r="I20" s="371">
        <v>0</v>
      </c>
    </row>
    <row r="21" spans="1:9" s="102" customFormat="1" ht="28.5" customHeight="1" x14ac:dyDescent="0.2">
      <c r="A21" s="103"/>
      <c r="B21" s="175"/>
      <c r="C21" s="819" t="s">
        <v>3307</v>
      </c>
      <c r="D21" s="827"/>
      <c r="E21" s="827"/>
      <c r="F21" s="76"/>
      <c r="G21" s="167" t="s">
        <v>2191</v>
      </c>
      <c r="H21" s="205">
        <f t="shared" si="0"/>
        <v>9</v>
      </c>
      <c r="I21" s="371">
        <v>0</v>
      </c>
    </row>
    <row r="22" spans="1:9" ht="24" customHeight="1" x14ac:dyDescent="0.2">
      <c r="A22" s="103"/>
      <c r="B22" s="821" t="s">
        <v>3306</v>
      </c>
      <c r="C22" s="822"/>
      <c r="D22" s="822"/>
      <c r="E22" s="822"/>
      <c r="F22" s="822"/>
      <c r="G22" s="169"/>
      <c r="H22" s="205">
        <f t="shared" si="0"/>
        <v>10</v>
      </c>
      <c r="I22" s="372">
        <f>I11+I12+I15+I16-I13-I17-I18-I19-I20-I21</f>
        <v>0</v>
      </c>
    </row>
    <row r="23" spans="1:9" s="96" customFormat="1" ht="7.5" customHeight="1" x14ac:dyDescent="0.2">
      <c r="A23" s="99"/>
      <c r="B23" s="94"/>
      <c r="C23" s="100"/>
      <c r="D23" s="100"/>
      <c r="E23" s="100"/>
      <c r="F23" s="100"/>
      <c r="G23" s="170"/>
      <c r="H23" s="373"/>
      <c r="I23" s="25"/>
    </row>
    <row r="24" spans="1:9" ht="27" customHeight="1" x14ac:dyDescent="0.2">
      <c r="A24" s="103"/>
      <c r="B24" s="103" t="s">
        <v>3308</v>
      </c>
      <c r="C24" s="75"/>
      <c r="D24" s="75"/>
      <c r="E24" s="75"/>
      <c r="F24" s="75"/>
      <c r="G24" s="167" t="s">
        <v>2187</v>
      </c>
      <c r="H24" s="168">
        <f>H22+1</f>
        <v>11</v>
      </c>
      <c r="I24" s="24">
        <v>0</v>
      </c>
    </row>
    <row r="25" spans="1:9" ht="14.25" customHeight="1" x14ac:dyDescent="0.2">
      <c r="A25" s="103"/>
      <c r="B25" s="91" t="s">
        <v>2827</v>
      </c>
      <c r="C25" s="84"/>
      <c r="D25" s="84"/>
      <c r="E25" s="75"/>
      <c r="F25" s="75"/>
      <c r="G25" s="167" t="s">
        <v>2187</v>
      </c>
      <c r="H25" s="205">
        <f>H24+1</f>
        <v>12</v>
      </c>
      <c r="I25" s="371">
        <v>0</v>
      </c>
    </row>
    <row r="26" spans="1:9" ht="21.75" customHeight="1" x14ac:dyDescent="0.2">
      <c r="A26" s="104"/>
      <c r="B26" s="823" t="s">
        <v>3309</v>
      </c>
      <c r="C26" s="824"/>
      <c r="D26" s="824"/>
      <c r="E26" s="824"/>
      <c r="F26" s="824"/>
      <c r="G26" s="169"/>
      <c r="H26" s="205">
        <f>H25+1</f>
        <v>13</v>
      </c>
      <c r="I26" s="372">
        <f>I22+I24+I25</f>
        <v>0</v>
      </c>
    </row>
    <row r="27" spans="1:9" ht="17.100000000000001" customHeight="1" x14ac:dyDescent="0.2">
      <c r="A27" s="91"/>
      <c r="B27" s="91"/>
      <c r="C27" s="83"/>
      <c r="D27" s="83"/>
      <c r="E27" s="75"/>
      <c r="F27" s="75"/>
      <c r="G27" s="169"/>
      <c r="H27" s="206"/>
      <c r="I27" s="25"/>
    </row>
    <row r="28" spans="1:9" ht="18" customHeight="1" x14ac:dyDescent="0.2">
      <c r="A28" s="105"/>
      <c r="B28" s="823" t="s">
        <v>3310</v>
      </c>
      <c r="C28" s="824"/>
      <c r="D28" s="824"/>
      <c r="E28" s="824"/>
      <c r="F28" s="76"/>
      <c r="G28" s="167" t="s">
        <v>2187</v>
      </c>
      <c r="H28" s="168">
        <f>H26+1</f>
        <v>14</v>
      </c>
      <c r="I28" s="24">
        <v>0</v>
      </c>
    </row>
    <row r="29" spans="1:9" ht="18.75" customHeight="1" x14ac:dyDescent="0.2">
      <c r="A29" s="105"/>
      <c r="B29" s="103" t="s">
        <v>3311</v>
      </c>
      <c r="C29" s="75"/>
      <c r="D29" s="75"/>
      <c r="E29" s="75"/>
      <c r="F29" s="84"/>
      <c r="G29" s="167" t="s">
        <v>2191</v>
      </c>
      <c r="H29" s="205">
        <f>H28+1</f>
        <v>15</v>
      </c>
      <c r="I29" s="24">
        <v>0</v>
      </c>
    </row>
    <row r="30" spans="1:9" s="96" customFormat="1" ht="17.100000000000001" customHeight="1" x14ac:dyDescent="0.2">
      <c r="A30" s="99"/>
      <c r="B30" s="94"/>
      <c r="C30" s="100"/>
      <c r="D30" s="100"/>
      <c r="E30" s="100"/>
      <c r="F30" s="100"/>
      <c r="G30" s="170"/>
      <c r="H30" s="207"/>
      <c r="I30" s="26"/>
    </row>
    <row r="31" spans="1:9" ht="9.9499999999999993" customHeight="1" x14ac:dyDescent="0.2">
      <c r="A31" s="104"/>
      <c r="B31" s="823" t="s">
        <v>3695</v>
      </c>
      <c r="C31" s="824"/>
      <c r="D31" s="824"/>
      <c r="E31" s="824"/>
      <c r="F31" s="824"/>
      <c r="G31" s="169"/>
      <c r="H31" s="168">
        <f>H29+1</f>
        <v>16</v>
      </c>
      <c r="I31" s="24">
        <v>0</v>
      </c>
    </row>
    <row r="32" spans="1:9" ht="17.100000000000001" customHeight="1" x14ac:dyDescent="0.2">
      <c r="A32" s="106"/>
      <c r="B32" s="106"/>
      <c r="C32" s="108"/>
      <c r="D32" s="108"/>
      <c r="E32" s="107"/>
      <c r="F32" s="75"/>
      <c r="G32" s="171"/>
      <c r="H32" s="172"/>
      <c r="I32" s="110"/>
    </row>
    <row r="33" spans="2:9" ht="7.5" customHeight="1" x14ac:dyDescent="0.2">
      <c r="B33" s="73"/>
      <c r="C33" s="74"/>
      <c r="D33" s="74"/>
      <c r="E33" s="74"/>
      <c r="F33" s="87"/>
      <c r="G33" s="75"/>
      <c r="H33" s="75"/>
    </row>
    <row r="34" spans="2:9" ht="13.5" customHeight="1" x14ac:dyDescent="0.2">
      <c r="B34" s="208" t="s">
        <v>4106</v>
      </c>
      <c r="C34" s="208"/>
      <c r="D34" s="208" t="s">
        <v>4107</v>
      </c>
      <c r="E34" s="209">
        <f>H13+1</f>
        <v>19</v>
      </c>
      <c r="F34" s="210">
        <v>0</v>
      </c>
      <c r="G34" s="84"/>
      <c r="H34" s="84"/>
      <c r="I34" s="84"/>
    </row>
    <row r="35" spans="2:9" ht="6" customHeight="1" x14ac:dyDescent="0.2">
      <c r="B35" s="208"/>
      <c r="C35" s="208"/>
      <c r="D35" s="208"/>
      <c r="E35" s="109"/>
      <c r="F35" s="179"/>
      <c r="G35" s="84"/>
      <c r="H35" s="84"/>
      <c r="I35" s="84"/>
    </row>
    <row r="36" spans="2:9" ht="12" customHeight="1" x14ac:dyDescent="0.2">
      <c r="B36" s="208"/>
      <c r="C36" s="208"/>
      <c r="D36" s="208"/>
      <c r="E36" s="83"/>
      <c r="F36" s="83"/>
      <c r="G36" s="84"/>
      <c r="H36" s="84"/>
      <c r="I36" s="84"/>
    </row>
    <row r="37" spans="2:9" ht="12.75" customHeight="1" x14ac:dyDescent="0.2">
      <c r="B37" s="208" t="s">
        <v>4105</v>
      </c>
      <c r="C37" s="208"/>
      <c r="D37" s="211" t="s">
        <v>1795</v>
      </c>
      <c r="E37" s="209">
        <f>E34+1</f>
        <v>20</v>
      </c>
      <c r="F37" s="210">
        <v>0</v>
      </c>
      <c r="G37" s="84"/>
      <c r="H37" s="84"/>
      <c r="I37" s="84"/>
    </row>
    <row r="38" spans="2:9" ht="3.75" customHeight="1" x14ac:dyDescent="0.2">
      <c r="B38" s="208"/>
      <c r="C38" s="208"/>
      <c r="D38" s="212"/>
      <c r="E38" s="109"/>
      <c r="F38" s="179"/>
      <c r="G38" s="84"/>
      <c r="H38" s="84"/>
      <c r="I38" s="84"/>
    </row>
    <row r="39" spans="2:9" ht="13.5" customHeight="1" x14ac:dyDescent="0.2">
      <c r="B39" s="208"/>
      <c r="D39" s="212" t="s">
        <v>1793</v>
      </c>
      <c r="E39" s="209">
        <f>E37+1</f>
        <v>21</v>
      </c>
      <c r="F39" s="210">
        <v>0</v>
      </c>
      <c r="G39" s="84"/>
      <c r="H39" s="84"/>
      <c r="I39" s="84"/>
    </row>
    <row r="40" spans="2:9" ht="4.5" customHeight="1" x14ac:dyDescent="0.2">
      <c r="B40" s="208"/>
      <c r="D40" s="212"/>
      <c r="E40" s="174"/>
      <c r="F40" s="25"/>
      <c r="G40" s="84"/>
      <c r="H40" s="84"/>
      <c r="I40" s="84"/>
    </row>
    <row r="41" spans="2:9" ht="13.5" customHeight="1" x14ac:dyDescent="0.2">
      <c r="B41" s="208"/>
      <c r="D41" s="208" t="s">
        <v>1794</v>
      </c>
      <c r="E41" s="209">
        <f>E39+1</f>
        <v>22</v>
      </c>
      <c r="F41" s="210">
        <v>0</v>
      </c>
      <c r="G41" s="84"/>
      <c r="H41" s="84"/>
      <c r="I41" s="84"/>
    </row>
    <row r="42" spans="2:9" ht="3.75" customHeight="1" x14ac:dyDescent="0.2">
      <c r="B42" s="208"/>
      <c r="D42" s="208"/>
      <c r="E42" s="109"/>
      <c r="F42" s="179"/>
      <c r="G42" s="84"/>
      <c r="H42" s="84"/>
      <c r="I42" s="84"/>
    </row>
    <row r="43" spans="2:9" ht="17.100000000000001" customHeight="1" x14ac:dyDescent="0.2">
      <c r="B43" s="173" t="s">
        <v>3305</v>
      </c>
      <c r="C43" s="74"/>
      <c r="D43" s="74"/>
      <c r="E43" s="74"/>
      <c r="F43" s="75"/>
      <c r="G43" s="75"/>
      <c r="H43" s="75"/>
    </row>
    <row r="46" spans="2:9" ht="17.100000000000001" customHeight="1" x14ac:dyDescent="0.2">
      <c r="C46" s="84"/>
    </row>
  </sheetData>
  <customSheetViews>
    <customSheetView guid="{9DA87418-ABFC-4230-96A5-0E788843F187}" showGridLines="0">
      <selection activeCell="I11" sqref="I11"/>
      <rowBreaks count="2" manualBreakCount="2">
        <brk id="100" max="65535" man="1"/>
        <brk id="151" max="65535" man="1"/>
      </rowBreaks>
      <pageMargins left="0.39370078740157483" right="0.39370078740157483" top="0.59055118110236227" bottom="0.59055118110236227" header="0.5" footer="0.5"/>
      <pageSetup paperSize="9" pageOrder="overThenDown" orientation="portrait" horizontalDpi="300" verticalDpi="300" r:id="rId1"/>
      <headerFooter alignWithMargins="0"/>
    </customSheetView>
  </customSheetViews>
  <mergeCells count="10">
    <mergeCell ref="B31:F31"/>
    <mergeCell ref="C21:E21"/>
    <mergeCell ref="B22:F22"/>
    <mergeCell ref="B26:F26"/>
    <mergeCell ref="B28:E28"/>
    <mergeCell ref="F2:H2"/>
    <mergeCell ref="G3:H3"/>
    <mergeCell ref="C19:E19"/>
    <mergeCell ref="C15:E15"/>
    <mergeCell ref="C18:E18"/>
  </mergeCells>
  <phoneticPr fontId="0" type="noConversion"/>
  <printOptions gridLinesSet="0"/>
  <pageMargins left="0.11811023622047245" right="0.15748031496062992" top="0.59055118110236227" bottom="0.59055118110236227" header="0.51181102362204722" footer="0.51181102362204722"/>
  <pageSetup paperSize="9" scale="91" pageOrder="overThenDown" orientation="portrait" verticalDpi="597" r:id="rId2"/>
  <headerFooter alignWithMargins="0"/>
  <rowBreaks count="2" manualBreakCount="2">
    <brk id="100" max="65535" man="1"/>
    <brk id="151" max="6553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pageSetUpPr fitToPage="1"/>
  </sheetPr>
  <dimension ref="A1:AJ66"/>
  <sheetViews>
    <sheetView showGridLines="0" topLeftCell="E1" zoomScaleNormal="100" workbookViewId="0">
      <selection activeCell="AF22" sqref="AF22"/>
    </sheetView>
  </sheetViews>
  <sheetFormatPr defaultRowHeight="12" x14ac:dyDescent="0.2"/>
  <cols>
    <col min="1" max="1" width="0.85546875" style="27" customWidth="1"/>
    <col min="2" max="2" width="2.7109375" style="27" customWidth="1"/>
    <col min="3" max="3" width="4.7109375" style="27" customWidth="1"/>
    <col min="4" max="4" width="41.7109375" style="27" customWidth="1"/>
    <col min="5" max="5" width="2.28515625" style="27" customWidth="1"/>
    <col min="6" max="6" width="2.140625" style="28" customWidth="1"/>
    <col min="7" max="7" width="2.7109375" style="28" customWidth="1"/>
    <col min="8" max="9" width="8.7109375" style="27" customWidth="1"/>
    <col min="10" max="10" width="0.85546875" style="27" customWidth="1"/>
    <col min="11" max="11" width="2.7109375" style="27" customWidth="1"/>
    <col min="12" max="13" width="8.7109375" style="27" customWidth="1"/>
    <col min="14" max="14" width="0.85546875" style="27" customWidth="1"/>
    <col min="15" max="15" width="2.7109375" style="27" customWidth="1"/>
    <col min="16" max="17" width="8.7109375" style="27" customWidth="1"/>
    <col min="18" max="18" width="0.85546875" style="27" customWidth="1"/>
    <col min="19" max="19" width="2.7109375" style="27" customWidth="1"/>
    <col min="20" max="21" width="8.7109375" style="27" customWidth="1"/>
    <col min="22" max="22" width="0.85546875" style="27" customWidth="1"/>
    <col min="23" max="23" width="2.7109375" style="27" customWidth="1"/>
    <col min="24" max="25" width="8.7109375" style="27" customWidth="1"/>
    <col min="26" max="26" width="0.85546875" style="27" customWidth="1"/>
    <col min="27" max="27" width="2.7109375" style="27" customWidth="1"/>
    <col min="28" max="29" width="8.7109375" style="27" customWidth="1"/>
    <col min="30" max="30" width="0.85546875" style="27" customWidth="1"/>
    <col min="31" max="34" width="9.140625" style="27"/>
    <col min="35" max="35" width="9.140625" style="27" hidden="1" customWidth="1"/>
    <col min="36" max="36" width="9.140625" style="164" hidden="1" customWidth="1"/>
    <col min="37" max="37" width="0" style="27" hidden="1" customWidth="1"/>
    <col min="38" max="16384" width="9.140625" style="27"/>
  </cols>
  <sheetData>
    <row r="1" spans="1:36" ht="12.75" x14ac:dyDescent="0.2">
      <c r="Y1" s="704"/>
      <c r="Z1" s="704"/>
      <c r="AA1" s="704"/>
      <c r="AB1" s="704"/>
      <c r="AC1" s="705" t="s">
        <v>4408</v>
      </c>
      <c r="AI1" s="27">
        <v>0</v>
      </c>
      <c r="AJ1" s="164" t="str">
        <f>""</f>
        <v/>
      </c>
    </row>
    <row r="2" spans="1:36" ht="18" customHeight="1" x14ac:dyDescent="0.2">
      <c r="A2" s="213" t="s">
        <v>2182</v>
      </c>
      <c r="C2" s="213"/>
      <c r="D2" s="829" t="str">
        <f>IF(ISERROR('Foglio Informativo'!C5),"",'Foglio Informativo'!C5)</f>
        <v>Elenco delle compagnie nell'area download del sito dell'IVASS</v>
      </c>
      <c r="E2" s="830">
        <f>IF(ISERROR('Foglio Informativo'!D5),"",'Foglio Informativo'!D5)</f>
        <v>0</v>
      </c>
      <c r="F2" s="830">
        <f>IF(ISERROR('Foglio Informativo'!E5),"",'Foglio Informativo'!E5)</f>
        <v>0</v>
      </c>
      <c r="H2" s="30"/>
      <c r="I2" s="31" t="str">
        <f>IF('Foglio Informativo'!J5 = 0,"",'Foglio Informativo'!J5)</f>
        <v/>
      </c>
      <c r="J2" s="28"/>
      <c r="K2" s="28"/>
      <c r="L2" s="28"/>
      <c r="M2" s="28"/>
      <c r="N2" s="28"/>
      <c r="O2" s="28"/>
      <c r="P2" s="28"/>
      <c r="Q2" s="28"/>
      <c r="R2" s="28"/>
      <c r="S2" s="28"/>
      <c r="T2" s="28"/>
      <c r="U2" s="28"/>
      <c r="V2" s="28"/>
      <c r="W2" s="28"/>
      <c r="X2" s="28"/>
      <c r="Y2" s="28"/>
      <c r="Z2" s="28"/>
      <c r="AA2" s="32"/>
      <c r="AB2" s="29" t="s">
        <v>1907</v>
      </c>
      <c r="AC2" s="840"/>
      <c r="AD2" s="841"/>
      <c r="AF2" s="32"/>
      <c r="AI2" s="27">
        <v>1</v>
      </c>
      <c r="AJ2" s="164" t="s">
        <v>1729</v>
      </c>
    </row>
    <row r="3" spans="1:36" ht="12.95" customHeight="1" x14ac:dyDescent="0.2">
      <c r="A3" s="213"/>
      <c r="C3" s="213"/>
      <c r="D3" s="33" t="s">
        <v>3128</v>
      </c>
      <c r="E3" s="34"/>
      <c r="F3" s="35"/>
      <c r="G3" s="35"/>
      <c r="H3" s="35"/>
      <c r="I3" s="36" t="s">
        <v>3129</v>
      </c>
      <c r="J3" s="28"/>
      <c r="K3" s="28"/>
      <c r="L3" s="28"/>
      <c r="M3" s="28"/>
      <c r="N3" s="28"/>
      <c r="O3" s="28"/>
      <c r="P3" s="28"/>
      <c r="Q3" s="28"/>
      <c r="R3" s="28"/>
      <c r="S3" s="28"/>
      <c r="T3" s="28"/>
      <c r="U3" s="28"/>
      <c r="V3" s="28"/>
      <c r="W3" s="28"/>
      <c r="X3" s="28"/>
      <c r="Y3" s="28"/>
      <c r="Z3" s="28"/>
      <c r="AA3" s="32"/>
      <c r="AB3" s="32"/>
      <c r="AC3" s="28"/>
      <c r="AD3" s="29"/>
      <c r="AF3" s="32"/>
      <c r="AI3" s="27">
        <v>2</v>
      </c>
      <c r="AJ3" s="164" t="s">
        <v>1730</v>
      </c>
    </row>
    <row r="4" spans="1:36" s="213" customFormat="1" ht="15" customHeight="1" x14ac:dyDescent="0.2">
      <c r="A4" s="214"/>
      <c r="B4" s="214"/>
      <c r="C4" s="37"/>
      <c r="D4" s="37"/>
      <c r="E4" s="37"/>
      <c r="F4" s="215"/>
      <c r="G4" s="215"/>
      <c r="H4" s="214"/>
      <c r="I4" s="214"/>
      <c r="J4" s="214"/>
      <c r="K4" s="214"/>
      <c r="L4" s="214"/>
      <c r="M4" s="214"/>
      <c r="N4" s="29" t="s">
        <v>3315</v>
      </c>
      <c r="O4" s="216" t="s">
        <v>3316</v>
      </c>
      <c r="P4" s="216"/>
      <c r="Q4" s="214"/>
      <c r="R4" s="214"/>
      <c r="S4" s="214"/>
      <c r="T4" s="214"/>
      <c r="U4" s="214"/>
      <c r="V4" s="214"/>
      <c r="W4" s="214"/>
      <c r="X4" s="214"/>
      <c r="Y4" s="214"/>
      <c r="Z4" s="214"/>
      <c r="AA4" s="214"/>
      <c r="AB4" s="214"/>
      <c r="AC4" s="214"/>
      <c r="AD4" s="214"/>
      <c r="AI4" s="213">
        <v>3</v>
      </c>
      <c r="AJ4" s="164" t="s">
        <v>1731</v>
      </c>
    </row>
    <row r="5" spans="1:36" ht="9.9499999999999993" customHeight="1" x14ac:dyDescent="0.2">
      <c r="AI5" s="27">
        <v>4</v>
      </c>
      <c r="AJ5" s="164" t="s">
        <v>1733</v>
      </c>
    </row>
    <row r="6" spans="1:36" ht="15.95" customHeight="1" x14ac:dyDescent="0.2">
      <c r="A6" s="38"/>
      <c r="B6" s="39"/>
      <c r="C6" s="39"/>
      <c r="D6" s="39"/>
      <c r="E6" s="39"/>
      <c r="F6" s="40"/>
      <c r="G6" s="217" t="s">
        <v>3317</v>
      </c>
      <c r="H6" s="218"/>
      <c r="I6" s="166">
        <v>1</v>
      </c>
      <c r="J6" s="219"/>
      <c r="K6" s="217" t="s">
        <v>3317</v>
      </c>
      <c r="L6" s="220"/>
      <c r="M6" s="166">
        <v>2</v>
      </c>
      <c r="N6" s="219"/>
      <c r="O6" s="217" t="s">
        <v>3317</v>
      </c>
      <c r="P6" s="220"/>
      <c r="Q6" s="166">
        <v>3</v>
      </c>
      <c r="R6" s="219"/>
      <c r="S6" s="217" t="s">
        <v>3317</v>
      </c>
      <c r="T6" s="220"/>
      <c r="U6" s="166">
        <v>4</v>
      </c>
      <c r="V6" s="219"/>
      <c r="W6" s="217" t="s">
        <v>3317</v>
      </c>
      <c r="X6" s="220"/>
      <c r="Y6" s="166">
        <v>5</v>
      </c>
      <c r="Z6" s="219"/>
      <c r="AA6" s="217" t="s">
        <v>3317</v>
      </c>
      <c r="AB6" s="220"/>
      <c r="AC6" s="166">
        <v>6</v>
      </c>
      <c r="AD6" s="219"/>
      <c r="AI6" s="27">
        <v>5</v>
      </c>
      <c r="AJ6" s="164" t="s">
        <v>1732</v>
      </c>
    </row>
    <row r="7" spans="1:36" ht="15.95" customHeight="1" x14ac:dyDescent="0.2">
      <c r="A7" s="41"/>
      <c r="B7" s="42"/>
      <c r="C7" s="42"/>
      <c r="D7" s="42"/>
      <c r="E7" s="42"/>
      <c r="F7" s="43"/>
      <c r="G7" s="833" t="str">
        <f>VLOOKUP(I6,$AI$1:$AJ$20,2,FALSE)</f>
        <v>Infortuni</v>
      </c>
      <c r="H7" s="834"/>
      <c r="I7" s="834"/>
      <c r="J7" s="835"/>
      <c r="K7" s="833" t="str">
        <f>VLOOKUP(M6,$AI$1:$AJ$20,2,FALSE)</f>
        <v>Malattie</v>
      </c>
      <c r="L7" s="834"/>
      <c r="M7" s="834"/>
      <c r="N7" s="835"/>
      <c r="O7" s="833" t="str">
        <f>VLOOKUP(Q6,$AI$1:$AJ$20,2,FALSE)</f>
        <v>Corpi di veicoli terrestri</v>
      </c>
      <c r="P7" s="834"/>
      <c r="Q7" s="834"/>
      <c r="R7" s="835"/>
      <c r="S7" s="833" t="str">
        <f>VLOOKUP(U6,$AI$1:$AJ$20,2,FALSE)</f>
        <v>Corpi di veicoli ferroviari</v>
      </c>
      <c r="T7" s="834"/>
      <c r="U7" s="834"/>
      <c r="V7" s="835"/>
      <c r="W7" s="833" t="str">
        <f>VLOOKUP(Y6,$AI$1:$AJ$20,2,FALSE)</f>
        <v>Corpi di veicoli aerei</v>
      </c>
      <c r="X7" s="834"/>
      <c r="Y7" s="834"/>
      <c r="Z7" s="835"/>
      <c r="AA7" s="833" t="str">
        <f>VLOOKUP(AC6,$AI$1:$AJ$20,2,FALSE)</f>
        <v>Corpi di veicoli marittimi</v>
      </c>
      <c r="AB7" s="834"/>
      <c r="AC7" s="834"/>
      <c r="AD7" s="835"/>
      <c r="AI7" s="27">
        <v>6</v>
      </c>
      <c r="AJ7" s="164" t="s">
        <v>1734</v>
      </c>
    </row>
    <row r="8" spans="1:36" ht="12" customHeight="1" x14ac:dyDescent="0.2">
      <c r="A8" s="41"/>
      <c r="B8" s="42"/>
      <c r="C8" s="42"/>
      <c r="D8" s="42"/>
      <c r="E8" s="42"/>
      <c r="F8" s="43"/>
      <c r="G8" s="44" t="s">
        <v>3128</v>
      </c>
      <c r="H8" s="45"/>
      <c r="I8" s="46"/>
      <c r="J8" s="47"/>
      <c r="K8" s="44" t="s">
        <v>3128</v>
      </c>
      <c r="L8" s="46"/>
      <c r="M8" s="46"/>
      <c r="N8" s="47"/>
      <c r="O8" s="44" t="s">
        <v>3128</v>
      </c>
      <c r="P8" s="46"/>
      <c r="Q8" s="46"/>
      <c r="R8" s="47"/>
      <c r="S8" s="44" t="s">
        <v>3128</v>
      </c>
      <c r="T8" s="46"/>
      <c r="U8" s="46"/>
      <c r="V8" s="47"/>
      <c r="W8" s="44" t="s">
        <v>3128</v>
      </c>
      <c r="X8" s="46"/>
      <c r="Y8" s="46"/>
      <c r="Z8" s="47"/>
      <c r="AA8" s="44" t="s">
        <v>3128</v>
      </c>
      <c r="AB8" s="46"/>
      <c r="AC8" s="46"/>
      <c r="AD8" s="47"/>
      <c r="AI8" s="27">
        <v>7</v>
      </c>
      <c r="AJ8" s="164" t="s">
        <v>1735</v>
      </c>
    </row>
    <row r="9" spans="1:36" ht="12.95" customHeight="1" x14ac:dyDescent="0.2">
      <c r="A9" s="41"/>
      <c r="B9" s="48" t="s">
        <v>3318</v>
      </c>
      <c r="C9" s="49"/>
      <c r="D9" s="49"/>
      <c r="E9" s="49"/>
      <c r="F9" s="50"/>
      <c r="G9" s="51"/>
      <c r="I9" s="52"/>
      <c r="J9" s="53"/>
      <c r="K9" s="51"/>
      <c r="L9" s="52"/>
      <c r="M9" s="52"/>
      <c r="N9" s="53"/>
      <c r="O9" s="51"/>
      <c r="P9" s="52"/>
      <c r="Q9" s="52"/>
      <c r="R9" s="53"/>
      <c r="S9" s="51"/>
      <c r="T9" s="52"/>
      <c r="U9" s="52"/>
      <c r="V9" s="53"/>
      <c r="W9" s="51"/>
      <c r="X9" s="52"/>
      <c r="Y9" s="52"/>
      <c r="Z9" s="53"/>
      <c r="AA9" s="51"/>
      <c r="AB9" s="52"/>
      <c r="AC9" s="52"/>
      <c r="AD9" s="53"/>
      <c r="AI9" s="27">
        <v>8</v>
      </c>
      <c r="AJ9" s="164" t="s">
        <v>1736</v>
      </c>
    </row>
    <row r="10" spans="1:36" ht="15.95" customHeight="1" x14ac:dyDescent="0.2">
      <c r="A10" s="43"/>
      <c r="B10" s="54"/>
      <c r="C10" s="221" t="s">
        <v>3319</v>
      </c>
      <c r="D10" s="221"/>
      <c r="E10" s="221"/>
      <c r="F10" s="43" t="s">
        <v>2187</v>
      </c>
      <c r="G10" s="527">
        <f>1</f>
        <v>1</v>
      </c>
      <c r="H10" s="831">
        <v>0</v>
      </c>
      <c r="I10" s="831"/>
      <c r="J10" s="528"/>
      <c r="K10" s="527">
        <f>1</f>
        <v>1</v>
      </c>
      <c r="L10" s="831">
        <v>0</v>
      </c>
      <c r="M10" s="831"/>
      <c r="N10" s="528"/>
      <c r="O10" s="527">
        <f>1</f>
        <v>1</v>
      </c>
      <c r="P10" s="831">
        <v>0</v>
      </c>
      <c r="Q10" s="831"/>
      <c r="R10" s="528"/>
      <c r="S10" s="527">
        <f>1</f>
        <v>1</v>
      </c>
      <c r="T10" s="831">
        <v>0</v>
      </c>
      <c r="U10" s="831"/>
      <c r="V10" s="528"/>
      <c r="W10" s="527">
        <f>1</f>
        <v>1</v>
      </c>
      <c r="X10" s="831">
        <v>0</v>
      </c>
      <c r="Y10" s="831"/>
      <c r="Z10" s="528"/>
      <c r="AA10" s="527">
        <f>1</f>
        <v>1</v>
      </c>
      <c r="AB10" s="831">
        <v>0</v>
      </c>
      <c r="AC10" s="831"/>
      <c r="AD10" s="528"/>
      <c r="AI10" s="27">
        <v>9</v>
      </c>
      <c r="AJ10" s="164" t="s">
        <v>4090</v>
      </c>
    </row>
    <row r="11" spans="1:36" ht="18" customHeight="1" x14ac:dyDescent="0.2">
      <c r="A11" s="43"/>
      <c r="B11" s="54"/>
      <c r="C11" s="222" t="s">
        <v>1806</v>
      </c>
      <c r="D11" s="221"/>
      <c r="E11" s="221"/>
      <c r="F11" s="43"/>
      <c r="G11" s="527">
        <v>32</v>
      </c>
      <c r="H11" s="836">
        <v>0</v>
      </c>
      <c r="I11" s="836"/>
      <c r="J11" s="528"/>
      <c r="K11" s="527">
        <v>32</v>
      </c>
      <c r="L11" s="836">
        <v>0</v>
      </c>
      <c r="M11" s="836"/>
      <c r="N11" s="528"/>
      <c r="O11" s="527">
        <v>32</v>
      </c>
      <c r="P11" s="836">
        <v>0</v>
      </c>
      <c r="Q11" s="836"/>
      <c r="R11" s="528"/>
      <c r="S11" s="527">
        <v>32</v>
      </c>
      <c r="T11" s="836">
        <v>0</v>
      </c>
      <c r="U11" s="836"/>
      <c r="V11" s="528"/>
      <c r="W11" s="527">
        <v>32</v>
      </c>
      <c r="X11" s="836">
        <v>0</v>
      </c>
      <c r="Y11" s="836"/>
      <c r="Z11" s="528"/>
      <c r="AA11" s="527">
        <v>32</v>
      </c>
      <c r="AB11" s="836">
        <v>0</v>
      </c>
      <c r="AC11" s="836"/>
      <c r="AD11" s="528"/>
    </row>
    <row r="12" spans="1:36" ht="15.95" customHeight="1" x14ac:dyDescent="0.2">
      <c r="A12" s="43"/>
      <c r="B12" s="54"/>
      <c r="C12" s="221" t="s">
        <v>3320</v>
      </c>
      <c r="D12" s="221"/>
      <c r="E12" s="221"/>
      <c r="F12" s="43" t="s">
        <v>2191</v>
      </c>
      <c r="G12" s="374">
        <f>G10+1</f>
        <v>2</v>
      </c>
      <c r="H12" s="832">
        <v>0</v>
      </c>
      <c r="I12" s="832"/>
      <c r="J12" s="528"/>
      <c r="K12" s="374">
        <f>K10+1</f>
        <v>2</v>
      </c>
      <c r="L12" s="832">
        <v>0</v>
      </c>
      <c r="M12" s="832"/>
      <c r="N12" s="528"/>
      <c r="O12" s="527">
        <f>O10+1</f>
        <v>2</v>
      </c>
      <c r="P12" s="832">
        <v>0</v>
      </c>
      <c r="Q12" s="832"/>
      <c r="R12" s="528"/>
      <c r="S12" s="527">
        <f>S10+1</f>
        <v>2</v>
      </c>
      <c r="T12" s="832">
        <v>0</v>
      </c>
      <c r="U12" s="832"/>
      <c r="V12" s="528"/>
      <c r="W12" s="527">
        <f>W10+1</f>
        <v>2</v>
      </c>
      <c r="X12" s="832">
        <v>0</v>
      </c>
      <c r="Y12" s="832"/>
      <c r="Z12" s="528"/>
      <c r="AA12" s="527">
        <f>AA10+1</f>
        <v>2</v>
      </c>
      <c r="AB12" s="832">
        <v>0</v>
      </c>
      <c r="AC12" s="832"/>
      <c r="AD12" s="528"/>
      <c r="AI12" s="27">
        <v>10</v>
      </c>
      <c r="AJ12" s="164" t="s">
        <v>4091</v>
      </c>
    </row>
    <row r="13" spans="1:36" ht="15.95" customHeight="1" x14ac:dyDescent="0.2">
      <c r="A13" s="43"/>
      <c r="B13" s="54"/>
      <c r="C13" s="223" t="s">
        <v>3321</v>
      </c>
      <c r="D13" s="223"/>
      <c r="E13" s="223"/>
      <c r="F13" s="43" t="s">
        <v>2191</v>
      </c>
      <c r="G13" s="374">
        <f>G12+1</f>
        <v>3</v>
      </c>
      <c r="H13" s="832">
        <v>0</v>
      </c>
      <c r="I13" s="832"/>
      <c r="J13" s="528"/>
      <c r="K13" s="374">
        <f>K12+1</f>
        <v>3</v>
      </c>
      <c r="L13" s="832">
        <v>0</v>
      </c>
      <c r="M13" s="832"/>
      <c r="N13" s="528"/>
      <c r="O13" s="527">
        <f>O12+1</f>
        <v>3</v>
      </c>
      <c r="P13" s="832">
        <v>0</v>
      </c>
      <c r="Q13" s="832"/>
      <c r="R13" s="528"/>
      <c r="S13" s="527">
        <f>S12+1</f>
        <v>3</v>
      </c>
      <c r="T13" s="832">
        <v>0</v>
      </c>
      <c r="U13" s="832"/>
      <c r="V13" s="528"/>
      <c r="W13" s="527">
        <f>W12+1</f>
        <v>3</v>
      </c>
      <c r="X13" s="832">
        <v>0</v>
      </c>
      <c r="Y13" s="832"/>
      <c r="Z13" s="528"/>
      <c r="AA13" s="527">
        <f>AA12+1</f>
        <v>3</v>
      </c>
      <c r="AB13" s="832">
        <v>0</v>
      </c>
      <c r="AC13" s="832"/>
      <c r="AD13" s="528"/>
      <c r="AI13" s="27">
        <v>11</v>
      </c>
      <c r="AJ13" s="164" t="s">
        <v>4092</v>
      </c>
    </row>
    <row r="14" spans="1:36" ht="15.95" customHeight="1" x14ac:dyDescent="0.2">
      <c r="A14" s="43"/>
      <c r="B14" s="54"/>
      <c r="C14" s="222" t="s">
        <v>3322</v>
      </c>
      <c r="D14" s="222"/>
      <c r="E14" s="223"/>
      <c r="F14" s="43" t="s">
        <v>4342</v>
      </c>
      <c r="G14" s="374">
        <v>31</v>
      </c>
      <c r="H14" s="832">
        <v>0</v>
      </c>
      <c r="I14" s="832"/>
      <c r="J14" s="528"/>
      <c r="K14" s="374">
        <v>31</v>
      </c>
      <c r="L14" s="832">
        <v>0</v>
      </c>
      <c r="M14" s="832"/>
      <c r="N14" s="528"/>
      <c r="O14" s="527">
        <v>31</v>
      </c>
      <c r="P14" s="832">
        <v>0</v>
      </c>
      <c r="Q14" s="832"/>
      <c r="R14" s="528"/>
      <c r="S14" s="527">
        <v>31</v>
      </c>
      <c r="T14" s="832">
        <v>0</v>
      </c>
      <c r="U14" s="832"/>
      <c r="V14" s="528"/>
      <c r="W14" s="527">
        <v>31</v>
      </c>
      <c r="X14" s="832">
        <v>0</v>
      </c>
      <c r="Y14" s="832"/>
      <c r="Z14" s="528"/>
      <c r="AA14" s="527">
        <v>31</v>
      </c>
      <c r="AB14" s="832">
        <v>0</v>
      </c>
      <c r="AC14" s="832"/>
      <c r="AD14" s="528"/>
      <c r="AI14" s="27">
        <v>12</v>
      </c>
      <c r="AJ14" s="164" t="s">
        <v>4093</v>
      </c>
    </row>
    <row r="15" spans="1:36" ht="15.95" customHeight="1" x14ac:dyDescent="0.2">
      <c r="A15" s="43"/>
      <c r="B15" s="54"/>
      <c r="C15" s="221" t="s">
        <v>4343</v>
      </c>
      <c r="D15" s="221"/>
      <c r="E15" s="221"/>
      <c r="F15" s="43" t="s">
        <v>2191</v>
      </c>
      <c r="G15" s="374">
        <f>G13+1</f>
        <v>4</v>
      </c>
      <c r="H15" s="832">
        <v>0</v>
      </c>
      <c r="I15" s="832"/>
      <c r="J15" s="528"/>
      <c r="K15" s="374">
        <f>K13+1</f>
        <v>4</v>
      </c>
      <c r="L15" s="832">
        <v>0</v>
      </c>
      <c r="M15" s="832"/>
      <c r="N15" s="528"/>
      <c r="O15" s="527">
        <f>O13+1</f>
        <v>4</v>
      </c>
      <c r="P15" s="832">
        <v>0</v>
      </c>
      <c r="Q15" s="832"/>
      <c r="R15" s="528"/>
      <c r="S15" s="527">
        <f>S13+1</f>
        <v>4</v>
      </c>
      <c r="T15" s="832">
        <v>0</v>
      </c>
      <c r="U15" s="832"/>
      <c r="V15" s="528"/>
      <c r="W15" s="527">
        <f>W13+1</f>
        <v>4</v>
      </c>
      <c r="X15" s="832">
        <v>0</v>
      </c>
      <c r="Y15" s="832"/>
      <c r="Z15" s="528"/>
      <c r="AA15" s="527">
        <f>AA13+1</f>
        <v>4</v>
      </c>
      <c r="AB15" s="832">
        <v>0</v>
      </c>
      <c r="AC15" s="832"/>
      <c r="AD15" s="528"/>
      <c r="AI15" s="27">
        <v>13</v>
      </c>
      <c r="AJ15" s="164" t="s">
        <v>4094</v>
      </c>
    </row>
    <row r="16" spans="1:36" ht="15.95" customHeight="1" x14ac:dyDescent="0.2">
      <c r="A16" s="43"/>
      <c r="B16" s="54"/>
      <c r="C16" s="223" t="s">
        <v>3770</v>
      </c>
      <c r="D16" s="223"/>
      <c r="E16" s="223"/>
      <c r="F16" s="43" t="s">
        <v>2187</v>
      </c>
      <c r="G16" s="374">
        <f>G15+1</f>
        <v>5</v>
      </c>
      <c r="H16" s="832">
        <v>0</v>
      </c>
      <c r="I16" s="832"/>
      <c r="J16" s="528"/>
      <c r="K16" s="374">
        <f>K15+1</f>
        <v>5</v>
      </c>
      <c r="L16" s="832">
        <v>0</v>
      </c>
      <c r="M16" s="832"/>
      <c r="N16" s="528"/>
      <c r="O16" s="527">
        <f t="shared" ref="O16:O23" si="0">O15+1</f>
        <v>5</v>
      </c>
      <c r="P16" s="832">
        <v>0</v>
      </c>
      <c r="Q16" s="832"/>
      <c r="R16" s="528"/>
      <c r="S16" s="527">
        <f t="shared" ref="S16:S23" si="1">S15+1</f>
        <v>5</v>
      </c>
      <c r="T16" s="832">
        <v>0</v>
      </c>
      <c r="U16" s="832"/>
      <c r="V16" s="528"/>
      <c r="W16" s="527">
        <f t="shared" ref="W16:W23" si="2">W15+1</f>
        <v>5</v>
      </c>
      <c r="X16" s="832">
        <v>0</v>
      </c>
      <c r="Y16" s="832"/>
      <c r="Z16" s="528"/>
      <c r="AA16" s="527">
        <f t="shared" ref="AA16:AA23" si="3">AA15+1</f>
        <v>5</v>
      </c>
      <c r="AB16" s="832">
        <v>0</v>
      </c>
      <c r="AC16" s="832"/>
      <c r="AD16" s="528"/>
      <c r="AI16" s="27">
        <v>14</v>
      </c>
      <c r="AJ16" s="164" t="s">
        <v>4095</v>
      </c>
    </row>
    <row r="17" spans="1:36" ht="15.95" customHeight="1" x14ac:dyDescent="0.2">
      <c r="A17" s="43"/>
      <c r="B17" s="54"/>
      <c r="C17" s="221" t="s">
        <v>2822</v>
      </c>
      <c r="D17" s="221"/>
      <c r="E17" s="221"/>
      <c r="F17" s="43" t="s">
        <v>2191</v>
      </c>
      <c r="G17" s="527">
        <f>G16+1</f>
        <v>6</v>
      </c>
      <c r="H17" s="832">
        <v>0</v>
      </c>
      <c r="I17" s="832"/>
      <c r="J17" s="528"/>
      <c r="K17" s="527">
        <f>K16+1</f>
        <v>6</v>
      </c>
      <c r="L17" s="832">
        <v>0</v>
      </c>
      <c r="M17" s="832"/>
      <c r="N17" s="528"/>
      <c r="O17" s="527">
        <f t="shared" si="0"/>
        <v>6</v>
      </c>
      <c r="P17" s="832">
        <v>0</v>
      </c>
      <c r="Q17" s="832"/>
      <c r="R17" s="528"/>
      <c r="S17" s="527">
        <f t="shared" si="1"/>
        <v>6</v>
      </c>
      <c r="T17" s="832">
        <v>0</v>
      </c>
      <c r="U17" s="832"/>
      <c r="V17" s="528"/>
      <c r="W17" s="527">
        <f t="shared" si="2"/>
        <v>6</v>
      </c>
      <c r="X17" s="832">
        <v>0</v>
      </c>
      <c r="Y17" s="832"/>
      <c r="Z17" s="528"/>
      <c r="AA17" s="527">
        <f t="shared" si="3"/>
        <v>6</v>
      </c>
      <c r="AB17" s="832">
        <v>0</v>
      </c>
      <c r="AC17" s="832"/>
      <c r="AD17" s="528"/>
      <c r="AI17" s="27">
        <v>15</v>
      </c>
      <c r="AJ17" s="164" t="s">
        <v>4096</v>
      </c>
    </row>
    <row r="18" spans="1:36" ht="15.95" customHeight="1" x14ac:dyDescent="0.25">
      <c r="A18" s="43"/>
      <c r="B18" s="55" t="s">
        <v>2823</v>
      </c>
      <c r="C18" s="32"/>
      <c r="D18" s="32"/>
      <c r="E18" s="56" t="s">
        <v>2824</v>
      </c>
      <c r="F18" s="43" t="s">
        <v>4342</v>
      </c>
      <c r="G18" s="527">
        <f t="shared" ref="G18:G23" si="4">G17+1</f>
        <v>7</v>
      </c>
      <c r="H18" s="838">
        <f>H10-H12-H13-H15+H16-H17</f>
        <v>0</v>
      </c>
      <c r="I18" s="838"/>
      <c r="J18" s="528"/>
      <c r="K18" s="527">
        <f t="shared" ref="K18:K23" si="5">K17+1</f>
        <v>7</v>
      </c>
      <c r="L18" s="838">
        <f>L10-L12-L13-L15+L16-L17</f>
        <v>0</v>
      </c>
      <c r="M18" s="838"/>
      <c r="N18" s="528"/>
      <c r="O18" s="527">
        <f t="shared" si="0"/>
        <v>7</v>
      </c>
      <c r="P18" s="838">
        <f>P10-P12-P13-P15+P16-P17</f>
        <v>0</v>
      </c>
      <c r="Q18" s="838"/>
      <c r="R18" s="528"/>
      <c r="S18" s="527">
        <f t="shared" si="1"/>
        <v>7</v>
      </c>
      <c r="T18" s="838">
        <f>T10-T12-T13-T15+T16-T17</f>
        <v>0</v>
      </c>
      <c r="U18" s="838"/>
      <c r="V18" s="528"/>
      <c r="W18" s="527">
        <f t="shared" si="2"/>
        <v>7</v>
      </c>
      <c r="X18" s="838">
        <f>X10-X12-X13-X15+X16-X17</f>
        <v>0</v>
      </c>
      <c r="Y18" s="838"/>
      <c r="Z18" s="528"/>
      <c r="AA18" s="527">
        <f t="shared" si="3"/>
        <v>7</v>
      </c>
      <c r="AB18" s="838">
        <f>AB10-AB12-AB13-AB15+AB16-AB17</f>
        <v>0</v>
      </c>
      <c r="AC18" s="838"/>
      <c r="AD18" s="528"/>
      <c r="AI18" s="27">
        <v>16</v>
      </c>
      <c r="AJ18" s="164" t="s">
        <v>4097</v>
      </c>
    </row>
    <row r="19" spans="1:36" ht="15.95" customHeight="1" x14ac:dyDescent="0.2">
      <c r="A19" s="43"/>
      <c r="B19" s="57" t="s">
        <v>1619</v>
      </c>
      <c r="C19" s="221"/>
      <c r="D19" s="221"/>
      <c r="E19" s="57" t="s">
        <v>1620</v>
      </c>
      <c r="F19" s="43" t="s">
        <v>4342</v>
      </c>
      <c r="G19" s="527">
        <f t="shared" si="4"/>
        <v>8</v>
      </c>
      <c r="H19" s="832">
        <v>0</v>
      </c>
      <c r="I19" s="832"/>
      <c r="J19" s="528"/>
      <c r="K19" s="527">
        <f t="shared" si="5"/>
        <v>8</v>
      </c>
      <c r="L19" s="836">
        <v>0</v>
      </c>
      <c r="M19" s="836"/>
      <c r="N19" s="528"/>
      <c r="O19" s="527">
        <f t="shared" si="0"/>
        <v>8</v>
      </c>
      <c r="P19" s="836">
        <v>0</v>
      </c>
      <c r="Q19" s="836"/>
      <c r="R19" s="528"/>
      <c r="S19" s="527">
        <f t="shared" si="1"/>
        <v>8</v>
      </c>
      <c r="T19" s="836">
        <v>0</v>
      </c>
      <c r="U19" s="836"/>
      <c r="V19" s="528"/>
      <c r="W19" s="527">
        <f t="shared" si="2"/>
        <v>8</v>
      </c>
      <c r="X19" s="836">
        <v>0</v>
      </c>
      <c r="Y19" s="836"/>
      <c r="Z19" s="528"/>
      <c r="AA19" s="527">
        <f t="shared" si="3"/>
        <v>8</v>
      </c>
      <c r="AB19" s="836">
        <v>0</v>
      </c>
      <c r="AC19" s="836"/>
      <c r="AD19" s="528"/>
      <c r="AI19" s="27">
        <v>17</v>
      </c>
      <c r="AJ19" s="164" t="s">
        <v>2271</v>
      </c>
    </row>
    <row r="20" spans="1:36" ht="15.95" customHeight="1" x14ac:dyDescent="0.2">
      <c r="A20" s="43"/>
      <c r="B20" s="57" t="s">
        <v>1621</v>
      </c>
      <c r="C20" s="221"/>
      <c r="D20" s="221"/>
      <c r="E20" s="57" t="s">
        <v>1622</v>
      </c>
      <c r="F20" s="43" t="s">
        <v>4342</v>
      </c>
      <c r="G20" s="527">
        <f t="shared" si="4"/>
        <v>9</v>
      </c>
      <c r="H20" s="832">
        <v>0</v>
      </c>
      <c r="I20" s="832"/>
      <c r="J20" s="529"/>
      <c r="K20" s="527">
        <f t="shared" si="5"/>
        <v>9</v>
      </c>
      <c r="L20" s="832">
        <v>0</v>
      </c>
      <c r="M20" s="832"/>
      <c r="N20" s="529"/>
      <c r="O20" s="527">
        <f t="shared" si="0"/>
        <v>9</v>
      </c>
      <c r="P20" s="832">
        <v>0</v>
      </c>
      <c r="Q20" s="832"/>
      <c r="R20" s="529"/>
      <c r="S20" s="527">
        <f t="shared" si="1"/>
        <v>9</v>
      </c>
      <c r="T20" s="832">
        <v>0</v>
      </c>
      <c r="U20" s="832"/>
      <c r="V20" s="529"/>
      <c r="W20" s="527">
        <f t="shared" si="2"/>
        <v>9</v>
      </c>
      <c r="X20" s="832">
        <v>0</v>
      </c>
      <c r="Y20" s="832"/>
      <c r="Z20" s="530"/>
      <c r="AA20" s="527">
        <f t="shared" si="3"/>
        <v>9</v>
      </c>
      <c r="AB20" s="832">
        <v>0</v>
      </c>
      <c r="AC20" s="832"/>
      <c r="AD20" s="530"/>
      <c r="AI20" s="27">
        <v>18</v>
      </c>
      <c r="AJ20" s="164" t="s">
        <v>4098</v>
      </c>
    </row>
    <row r="21" spans="1:36" ht="15.95" customHeight="1" x14ac:dyDescent="0.2">
      <c r="A21" s="43"/>
      <c r="B21" s="54"/>
      <c r="C21" s="221" t="s">
        <v>1623</v>
      </c>
      <c r="D21" s="221"/>
      <c r="E21" s="57" t="s">
        <v>1624</v>
      </c>
      <c r="F21" s="43" t="s">
        <v>4342</v>
      </c>
      <c r="G21" s="527">
        <f t="shared" si="4"/>
        <v>10</v>
      </c>
      <c r="H21" s="832">
        <v>0</v>
      </c>
      <c r="I21" s="832"/>
      <c r="J21" s="529"/>
      <c r="K21" s="527">
        <f t="shared" si="5"/>
        <v>10</v>
      </c>
      <c r="L21" s="832">
        <v>0</v>
      </c>
      <c r="M21" s="832"/>
      <c r="N21" s="529"/>
      <c r="O21" s="527">
        <f t="shared" si="0"/>
        <v>10</v>
      </c>
      <c r="P21" s="832">
        <v>0</v>
      </c>
      <c r="Q21" s="832"/>
      <c r="R21" s="529"/>
      <c r="S21" s="527">
        <f t="shared" si="1"/>
        <v>10</v>
      </c>
      <c r="T21" s="832">
        <v>0</v>
      </c>
      <c r="U21" s="832"/>
      <c r="V21" s="529"/>
      <c r="W21" s="527">
        <f t="shared" si="2"/>
        <v>10</v>
      </c>
      <c r="X21" s="832">
        <v>0</v>
      </c>
      <c r="Y21" s="832"/>
      <c r="Z21" s="530"/>
      <c r="AA21" s="527">
        <f t="shared" si="3"/>
        <v>10</v>
      </c>
      <c r="AB21" s="832">
        <v>0</v>
      </c>
      <c r="AC21" s="832"/>
      <c r="AD21" s="530"/>
    </row>
    <row r="22" spans="1:36" ht="15.95" customHeight="1" x14ac:dyDescent="0.2">
      <c r="A22" s="43"/>
      <c r="B22" s="54"/>
      <c r="C22" s="223" t="s">
        <v>1625</v>
      </c>
      <c r="D22" s="223"/>
      <c r="E22" s="57" t="s">
        <v>1626</v>
      </c>
      <c r="F22" s="43" t="s">
        <v>4342</v>
      </c>
      <c r="G22" s="527">
        <f t="shared" si="4"/>
        <v>11</v>
      </c>
      <c r="H22" s="832">
        <v>0</v>
      </c>
      <c r="I22" s="832"/>
      <c r="J22" s="528"/>
      <c r="K22" s="527">
        <f t="shared" si="5"/>
        <v>11</v>
      </c>
      <c r="L22" s="832">
        <v>0</v>
      </c>
      <c r="M22" s="832"/>
      <c r="N22" s="528"/>
      <c r="O22" s="527">
        <f t="shared" si="0"/>
        <v>11</v>
      </c>
      <c r="P22" s="832">
        <v>0</v>
      </c>
      <c r="Q22" s="832"/>
      <c r="R22" s="528"/>
      <c r="S22" s="527">
        <f t="shared" si="1"/>
        <v>11</v>
      </c>
      <c r="T22" s="832">
        <v>0</v>
      </c>
      <c r="U22" s="832"/>
      <c r="V22" s="528"/>
      <c r="W22" s="527">
        <f t="shared" si="2"/>
        <v>11</v>
      </c>
      <c r="X22" s="832">
        <v>0</v>
      </c>
      <c r="Y22" s="832"/>
      <c r="Z22" s="528"/>
      <c r="AA22" s="527">
        <f t="shared" si="3"/>
        <v>11</v>
      </c>
      <c r="AB22" s="832">
        <v>0</v>
      </c>
      <c r="AC22" s="832"/>
      <c r="AD22" s="528"/>
    </row>
    <row r="23" spans="1:36" ht="15.95" customHeight="1" x14ac:dyDescent="0.2">
      <c r="A23" s="43"/>
      <c r="B23" s="57" t="s">
        <v>1627</v>
      </c>
      <c r="C23" s="223"/>
      <c r="D23" s="223"/>
      <c r="E23" s="224"/>
      <c r="F23" s="43" t="s">
        <v>4342</v>
      </c>
      <c r="G23" s="527">
        <f t="shared" si="4"/>
        <v>12</v>
      </c>
      <c r="H23" s="832">
        <v>0</v>
      </c>
      <c r="I23" s="837"/>
      <c r="J23" s="529"/>
      <c r="K23" s="527">
        <f t="shared" si="5"/>
        <v>12</v>
      </c>
      <c r="L23" s="832">
        <v>0</v>
      </c>
      <c r="M23" s="832"/>
      <c r="N23" s="529"/>
      <c r="O23" s="527">
        <f t="shared" si="0"/>
        <v>12</v>
      </c>
      <c r="P23" s="832">
        <v>0</v>
      </c>
      <c r="Q23" s="832"/>
      <c r="R23" s="529"/>
      <c r="S23" s="527">
        <f t="shared" si="1"/>
        <v>12</v>
      </c>
      <c r="T23" s="832">
        <v>0</v>
      </c>
      <c r="U23" s="832"/>
      <c r="V23" s="529"/>
      <c r="W23" s="527">
        <f t="shared" si="2"/>
        <v>12</v>
      </c>
      <c r="X23" s="832">
        <v>0</v>
      </c>
      <c r="Y23" s="832"/>
      <c r="Z23" s="530"/>
      <c r="AA23" s="527">
        <f t="shared" si="3"/>
        <v>12</v>
      </c>
      <c r="AB23" s="832">
        <v>0</v>
      </c>
      <c r="AC23" s="832"/>
      <c r="AD23" s="530"/>
    </row>
    <row r="24" spans="1:36" ht="5.0999999999999996" customHeight="1" x14ac:dyDescent="0.2">
      <c r="A24" s="58"/>
      <c r="B24" s="59"/>
      <c r="C24" s="225"/>
      <c r="D24" s="225"/>
      <c r="E24" s="225"/>
      <c r="F24" s="60" t="s">
        <v>4342</v>
      </c>
      <c r="G24" s="61"/>
      <c r="H24" s="59"/>
      <c r="I24" s="59"/>
      <c r="J24" s="62"/>
      <c r="K24" s="58"/>
      <c r="L24" s="59"/>
      <c r="M24" s="59"/>
      <c r="N24" s="62"/>
      <c r="O24" s="58"/>
      <c r="P24" s="59"/>
      <c r="Q24" s="59"/>
      <c r="R24" s="62"/>
      <c r="S24" s="58"/>
      <c r="T24" s="59"/>
      <c r="U24" s="59"/>
      <c r="V24" s="62"/>
      <c r="W24" s="58"/>
      <c r="X24" s="59"/>
      <c r="Y24" s="59"/>
      <c r="Z24" s="62"/>
      <c r="AA24" s="58"/>
      <c r="AB24" s="59"/>
      <c r="AC24" s="59"/>
      <c r="AD24" s="62"/>
    </row>
    <row r="25" spans="1:36" ht="9.9499999999999993" customHeight="1" x14ac:dyDescent="0.2">
      <c r="A25" s="42"/>
      <c r="B25" s="42"/>
      <c r="C25" s="223"/>
      <c r="D25" s="223"/>
      <c r="E25" s="223"/>
      <c r="F25" s="54"/>
      <c r="G25" s="54"/>
      <c r="H25" s="42"/>
      <c r="I25" s="42"/>
      <c r="J25" s="42"/>
      <c r="K25" s="42"/>
      <c r="L25" s="42"/>
      <c r="M25" s="42"/>
      <c r="N25" s="42"/>
      <c r="O25" s="42"/>
      <c r="P25" s="42"/>
      <c r="Q25" s="42"/>
      <c r="R25" s="42"/>
      <c r="S25" s="42"/>
      <c r="T25" s="42"/>
      <c r="U25" s="42"/>
      <c r="V25" s="42"/>
      <c r="W25" s="42"/>
      <c r="X25" s="42"/>
      <c r="Y25" s="42"/>
      <c r="Z25" s="42"/>
      <c r="AA25" s="42"/>
      <c r="AB25" s="42"/>
      <c r="AC25" s="42"/>
      <c r="AD25" s="42"/>
    </row>
    <row r="26" spans="1:36" ht="15.95" customHeight="1" x14ac:dyDescent="0.2">
      <c r="A26" s="38"/>
      <c r="B26" s="39"/>
      <c r="C26" s="39"/>
      <c r="D26" s="39"/>
      <c r="E26" s="39"/>
      <c r="F26" s="40"/>
      <c r="G26" s="217" t="s">
        <v>3317</v>
      </c>
      <c r="H26" s="220"/>
      <c r="I26" s="166">
        <v>7</v>
      </c>
      <c r="J26" s="219"/>
      <c r="K26" s="217" t="s">
        <v>3317</v>
      </c>
      <c r="L26" s="220"/>
      <c r="M26" s="166">
        <v>8</v>
      </c>
      <c r="N26" s="219"/>
      <c r="O26" s="217" t="s">
        <v>3317</v>
      </c>
      <c r="P26" s="220"/>
      <c r="Q26" s="166">
        <v>9</v>
      </c>
      <c r="R26" s="219"/>
      <c r="S26" s="217" t="s">
        <v>3317</v>
      </c>
      <c r="T26" s="220"/>
      <c r="U26" s="166">
        <v>10</v>
      </c>
      <c r="V26" s="219"/>
      <c r="W26" s="217" t="s">
        <v>3317</v>
      </c>
      <c r="X26" s="220"/>
      <c r="Y26" s="166">
        <v>11</v>
      </c>
      <c r="Z26" s="219"/>
      <c r="AA26" s="217" t="s">
        <v>3317</v>
      </c>
      <c r="AB26" s="220"/>
      <c r="AC26" s="166">
        <v>12</v>
      </c>
      <c r="AD26" s="219"/>
    </row>
    <row r="27" spans="1:36" ht="15.95" customHeight="1" x14ac:dyDescent="0.2">
      <c r="A27" s="41"/>
      <c r="B27" s="42"/>
      <c r="C27" s="42"/>
      <c r="D27" s="42"/>
      <c r="E27" s="42"/>
      <c r="F27" s="43"/>
      <c r="G27" s="833" t="str">
        <f>VLOOKUP(I26,$AI$1:$AJ$20,2,FALSE)</f>
        <v>Merci trasportate</v>
      </c>
      <c r="H27" s="834"/>
      <c r="I27" s="834"/>
      <c r="J27" s="835"/>
      <c r="K27" s="833" t="str">
        <f>VLOOKUP(M26,$AI$1:$AJ$20,2,FALSE)</f>
        <v>Incendio ed elementi naturali</v>
      </c>
      <c r="L27" s="834"/>
      <c r="M27" s="834"/>
      <c r="N27" s="835"/>
      <c r="O27" s="833" t="str">
        <f>VLOOKUP(Q26,$AI$1:$AJ$20,2,FALSE)</f>
        <v>Altri danni ai beni</v>
      </c>
      <c r="P27" s="834"/>
      <c r="Q27" s="834"/>
      <c r="R27" s="835"/>
      <c r="S27" s="833" t="str">
        <f>VLOOKUP(U26,$AI$1:$AJ$20,2,FALSE)</f>
        <v>R.C. autoveicoli terrestri</v>
      </c>
      <c r="T27" s="834"/>
      <c r="U27" s="834"/>
      <c r="V27" s="835"/>
      <c r="W27" s="833" t="str">
        <f>VLOOKUP(Y26,$AI$1:$AJ$20,2,FALSE)</f>
        <v>R.C. aereomobili</v>
      </c>
      <c r="X27" s="834"/>
      <c r="Y27" s="834"/>
      <c r="Z27" s="835"/>
      <c r="AA27" s="833" t="str">
        <f>VLOOKUP(AC26,$AI$1:$AJ$20,2,FALSE)</f>
        <v>R.C. veicoli marittimi</v>
      </c>
      <c r="AB27" s="834"/>
      <c r="AC27" s="834"/>
      <c r="AD27" s="835"/>
    </row>
    <row r="28" spans="1:36" ht="12" customHeight="1" x14ac:dyDescent="0.2">
      <c r="A28" s="41"/>
      <c r="B28" s="42"/>
      <c r="C28" s="42"/>
      <c r="D28" s="42"/>
      <c r="E28" s="42"/>
      <c r="F28" s="43"/>
      <c r="G28" s="44" t="s">
        <v>3128</v>
      </c>
      <c r="H28" s="46"/>
      <c r="I28" s="46"/>
      <c r="J28" s="47"/>
      <c r="K28" s="44" t="s">
        <v>3128</v>
      </c>
      <c r="L28" s="46"/>
      <c r="M28" s="46"/>
      <c r="N28" s="47"/>
      <c r="O28" s="44" t="s">
        <v>3128</v>
      </c>
      <c r="P28" s="46"/>
      <c r="Q28" s="46"/>
      <c r="R28" s="47"/>
      <c r="S28" s="44" t="s">
        <v>3128</v>
      </c>
      <c r="T28" s="46"/>
      <c r="U28" s="46"/>
      <c r="V28" s="47"/>
      <c r="W28" s="44" t="s">
        <v>3128</v>
      </c>
      <c r="X28" s="46"/>
      <c r="Y28" s="46"/>
      <c r="Z28" s="47"/>
      <c r="AA28" s="44" t="s">
        <v>3128</v>
      </c>
      <c r="AB28" s="46"/>
      <c r="AC28" s="46"/>
      <c r="AD28" s="47"/>
    </row>
    <row r="29" spans="1:36" ht="12.95" customHeight="1" x14ac:dyDescent="0.2">
      <c r="A29" s="41"/>
      <c r="B29" s="48" t="s">
        <v>3318</v>
      </c>
      <c r="C29" s="49"/>
      <c r="D29" s="49"/>
      <c r="E29" s="49"/>
      <c r="F29" s="50"/>
      <c r="G29" s="51"/>
      <c r="H29" s="52"/>
      <c r="I29" s="52"/>
      <c r="J29" s="53"/>
      <c r="K29" s="51"/>
      <c r="L29" s="52"/>
      <c r="M29" s="52"/>
      <c r="N29" s="53"/>
      <c r="O29" s="51"/>
      <c r="P29" s="52"/>
      <c r="Q29" s="52"/>
      <c r="R29" s="53"/>
      <c r="S29" s="51"/>
      <c r="T29" s="52"/>
      <c r="U29" s="52"/>
      <c r="V29" s="53"/>
      <c r="W29" s="51"/>
      <c r="X29" s="52"/>
      <c r="Y29" s="52"/>
      <c r="Z29" s="53"/>
      <c r="AA29" s="51"/>
      <c r="AB29" s="52"/>
      <c r="AC29" s="52"/>
      <c r="AD29" s="53"/>
    </row>
    <row r="30" spans="1:36" ht="15.95" customHeight="1" x14ac:dyDescent="0.2">
      <c r="A30" s="43"/>
      <c r="B30" s="54"/>
      <c r="C30" s="221" t="s">
        <v>3319</v>
      </c>
      <c r="D30" s="221"/>
      <c r="E30" s="221"/>
      <c r="F30" s="43" t="s">
        <v>2187</v>
      </c>
      <c r="G30" s="527">
        <f>1</f>
        <v>1</v>
      </c>
      <c r="H30" s="831">
        <v>0</v>
      </c>
      <c r="I30" s="831"/>
      <c r="J30" s="528"/>
      <c r="K30" s="527">
        <f>1</f>
        <v>1</v>
      </c>
      <c r="L30" s="831">
        <v>0</v>
      </c>
      <c r="M30" s="831"/>
      <c r="N30" s="528"/>
      <c r="O30" s="527">
        <f>1</f>
        <v>1</v>
      </c>
      <c r="P30" s="831">
        <v>0</v>
      </c>
      <c r="Q30" s="831"/>
      <c r="R30" s="528"/>
      <c r="S30" s="527">
        <f>1</f>
        <v>1</v>
      </c>
      <c r="T30" s="831">
        <v>0</v>
      </c>
      <c r="U30" s="831"/>
      <c r="V30" s="528"/>
      <c r="W30" s="527">
        <f>1</f>
        <v>1</v>
      </c>
      <c r="X30" s="831">
        <v>0</v>
      </c>
      <c r="Y30" s="831"/>
      <c r="Z30" s="528"/>
      <c r="AA30" s="527">
        <f>1</f>
        <v>1</v>
      </c>
      <c r="AB30" s="831">
        <v>0</v>
      </c>
      <c r="AC30" s="831"/>
      <c r="AD30" s="528"/>
    </row>
    <row r="31" spans="1:36" ht="15.95" customHeight="1" x14ac:dyDescent="0.2">
      <c r="A31" s="43"/>
      <c r="B31" s="54"/>
      <c r="C31" s="222" t="s">
        <v>1806</v>
      </c>
      <c r="D31" s="221"/>
      <c r="E31" s="221"/>
      <c r="F31" s="43"/>
      <c r="G31" s="527">
        <v>32</v>
      </c>
      <c r="H31" s="836">
        <v>0</v>
      </c>
      <c r="I31" s="836"/>
      <c r="J31" s="528"/>
      <c r="K31" s="527">
        <v>32</v>
      </c>
      <c r="L31" s="836">
        <v>0</v>
      </c>
      <c r="M31" s="836"/>
      <c r="N31" s="528"/>
      <c r="O31" s="527">
        <v>32</v>
      </c>
      <c r="P31" s="836">
        <v>0</v>
      </c>
      <c r="Q31" s="836"/>
      <c r="R31" s="528"/>
      <c r="S31" s="527">
        <v>32</v>
      </c>
      <c r="T31" s="836">
        <v>0</v>
      </c>
      <c r="U31" s="836"/>
      <c r="V31" s="528"/>
      <c r="W31" s="527">
        <v>32</v>
      </c>
      <c r="X31" s="836">
        <v>0</v>
      </c>
      <c r="Y31" s="836"/>
      <c r="Z31" s="528"/>
      <c r="AA31" s="527">
        <v>32</v>
      </c>
      <c r="AB31" s="836">
        <v>0</v>
      </c>
      <c r="AC31" s="836"/>
      <c r="AD31" s="528"/>
    </row>
    <row r="32" spans="1:36" ht="15.95" customHeight="1" x14ac:dyDescent="0.2">
      <c r="A32" s="43"/>
      <c r="B32" s="54"/>
      <c r="C32" s="221" t="s">
        <v>3320</v>
      </c>
      <c r="D32" s="221"/>
      <c r="E32" s="221"/>
      <c r="F32" s="43" t="s">
        <v>2191</v>
      </c>
      <c r="G32" s="527">
        <f>G30+1</f>
        <v>2</v>
      </c>
      <c r="H32" s="832">
        <v>0</v>
      </c>
      <c r="I32" s="832"/>
      <c r="J32" s="528"/>
      <c r="K32" s="527">
        <f>K30+1</f>
        <v>2</v>
      </c>
      <c r="L32" s="832">
        <v>0</v>
      </c>
      <c r="M32" s="832"/>
      <c r="N32" s="528"/>
      <c r="O32" s="527">
        <f>O30+1</f>
        <v>2</v>
      </c>
      <c r="P32" s="832">
        <v>0</v>
      </c>
      <c r="Q32" s="832"/>
      <c r="R32" s="528"/>
      <c r="S32" s="527">
        <f>S30+1</f>
        <v>2</v>
      </c>
      <c r="T32" s="832">
        <v>0</v>
      </c>
      <c r="U32" s="832"/>
      <c r="V32" s="528"/>
      <c r="W32" s="527">
        <f>W30+1</f>
        <v>2</v>
      </c>
      <c r="X32" s="832">
        <v>0</v>
      </c>
      <c r="Y32" s="832"/>
      <c r="Z32" s="528"/>
      <c r="AA32" s="527">
        <f>AA30+1</f>
        <v>2</v>
      </c>
      <c r="AB32" s="832">
        <v>0</v>
      </c>
      <c r="AC32" s="832"/>
      <c r="AD32" s="528"/>
    </row>
    <row r="33" spans="1:30" ht="15.95" customHeight="1" x14ac:dyDescent="0.2">
      <c r="A33" s="43"/>
      <c r="B33" s="54"/>
      <c r="C33" s="223" t="s">
        <v>3321</v>
      </c>
      <c r="D33" s="223"/>
      <c r="E33" s="223"/>
      <c r="F33" s="43" t="s">
        <v>2191</v>
      </c>
      <c r="G33" s="527">
        <f>G32+1</f>
        <v>3</v>
      </c>
      <c r="H33" s="832">
        <v>0</v>
      </c>
      <c r="I33" s="832"/>
      <c r="J33" s="528"/>
      <c r="K33" s="527">
        <f>K32+1</f>
        <v>3</v>
      </c>
      <c r="L33" s="832">
        <v>0</v>
      </c>
      <c r="M33" s="832"/>
      <c r="N33" s="528"/>
      <c r="O33" s="527">
        <f>O32+1</f>
        <v>3</v>
      </c>
      <c r="P33" s="832">
        <v>0</v>
      </c>
      <c r="Q33" s="832"/>
      <c r="R33" s="528"/>
      <c r="S33" s="527">
        <f>S32+1</f>
        <v>3</v>
      </c>
      <c r="T33" s="832">
        <v>0</v>
      </c>
      <c r="U33" s="832"/>
      <c r="V33" s="528"/>
      <c r="W33" s="527">
        <f>W32+1</f>
        <v>3</v>
      </c>
      <c r="X33" s="832">
        <v>0</v>
      </c>
      <c r="Y33" s="832"/>
      <c r="Z33" s="528"/>
      <c r="AA33" s="527">
        <f>AA32+1</f>
        <v>3</v>
      </c>
      <c r="AB33" s="832">
        <v>0</v>
      </c>
      <c r="AC33" s="832"/>
      <c r="AD33" s="528"/>
    </row>
    <row r="34" spans="1:30" ht="15.95" customHeight="1" x14ac:dyDescent="0.2">
      <c r="A34" s="43"/>
      <c r="B34" s="54"/>
      <c r="C34" s="222" t="s">
        <v>3322</v>
      </c>
      <c r="D34" s="222"/>
      <c r="E34" s="223"/>
      <c r="F34" s="43" t="s">
        <v>4342</v>
      </c>
      <c r="G34" s="527">
        <v>31</v>
      </c>
      <c r="H34" s="832">
        <v>0</v>
      </c>
      <c r="I34" s="832"/>
      <c r="J34" s="528"/>
      <c r="K34" s="527">
        <v>31</v>
      </c>
      <c r="L34" s="832">
        <v>0</v>
      </c>
      <c r="M34" s="832"/>
      <c r="N34" s="528"/>
      <c r="O34" s="527">
        <v>31</v>
      </c>
      <c r="P34" s="832">
        <v>0</v>
      </c>
      <c r="Q34" s="832"/>
      <c r="R34" s="528"/>
      <c r="S34" s="527">
        <v>31</v>
      </c>
      <c r="T34" s="832">
        <v>0</v>
      </c>
      <c r="U34" s="832"/>
      <c r="V34" s="528"/>
      <c r="W34" s="527">
        <v>31</v>
      </c>
      <c r="X34" s="832">
        <v>0</v>
      </c>
      <c r="Y34" s="832"/>
      <c r="Z34" s="528"/>
      <c r="AA34" s="527">
        <v>31</v>
      </c>
      <c r="AB34" s="832">
        <v>0</v>
      </c>
      <c r="AC34" s="832"/>
      <c r="AD34" s="528"/>
    </row>
    <row r="35" spans="1:30" ht="15.95" customHeight="1" x14ac:dyDescent="0.2">
      <c r="A35" s="43"/>
      <c r="B35" s="54"/>
      <c r="C35" s="221" t="s">
        <v>4343</v>
      </c>
      <c r="D35" s="221"/>
      <c r="E35" s="221"/>
      <c r="F35" s="43" t="s">
        <v>2191</v>
      </c>
      <c r="G35" s="527">
        <f>G33+1</f>
        <v>4</v>
      </c>
      <c r="H35" s="832">
        <v>0</v>
      </c>
      <c r="I35" s="832"/>
      <c r="J35" s="528"/>
      <c r="K35" s="527">
        <f>K33+1</f>
        <v>4</v>
      </c>
      <c r="L35" s="832">
        <v>0</v>
      </c>
      <c r="M35" s="832"/>
      <c r="N35" s="528"/>
      <c r="O35" s="527">
        <f>O33+1</f>
        <v>4</v>
      </c>
      <c r="P35" s="832">
        <v>0</v>
      </c>
      <c r="Q35" s="832"/>
      <c r="R35" s="528"/>
      <c r="S35" s="527">
        <f>S33+1</f>
        <v>4</v>
      </c>
      <c r="T35" s="832">
        <v>0</v>
      </c>
      <c r="U35" s="832"/>
      <c r="V35" s="528"/>
      <c r="W35" s="527">
        <f>W33+1</f>
        <v>4</v>
      </c>
      <c r="X35" s="832">
        <v>0</v>
      </c>
      <c r="Y35" s="832"/>
      <c r="Z35" s="528"/>
      <c r="AA35" s="527">
        <f>AA33+1</f>
        <v>4</v>
      </c>
      <c r="AB35" s="832">
        <v>0</v>
      </c>
      <c r="AC35" s="832"/>
      <c r="AD35" s="528"/>
    </row>
    <row r="36" spans="1:30" ht="15.95" customHeight="1" x14ac:dyDescent="0.2">
      <c r="A36" s="43"/>
      <c r="B36" s="54"/>
      <c r="C36" s="223" t="s">
        <v>3770</v>
      </c>
      <c r="D36" s="223"/>
      <c r="E36" s="223"/>
      <c r="F36" s="43" t="s">
        <v>2187</v>
      </c>
      <c r="G36" s="527">
        <f t="shared" ref="G36:G43" si="6">G35+1</f>
        <v>5</v>
      </c>
      <c r="H36" s="832">
        <v>0</v>
      </c>
      <c r="I36" s="832"/>
      <c r="J36" s="528"/>
      <c r="K36" s="527">
        <f t="shared" ref="K36:K43" si="7">K35+1</f>
        <v>5</v>
      </c>
      <c r="L36" s="832">
        <v>0</v>
      </c>
      <c r="M36" s="832"/>
      <c r="N36" s="528"/>
      <c r="O36" s="527">
        <f t="shared" ref="O36:O43" si="8">O35+1</f>
        <v>5</v>
      </c>
      <c r="P36" s="832">
        <v>0</v>
      </c>
      <c r="Q36" s="832"/>
      <c r="R36" s="528"/>
      <c r="S36" s="527">
        <f t="shared" ref="S36:S43" si="9">S35+1</f>
        <v>5</v>
      </c>
      <c r="T36" s="832">
        <v>0</v>
      </c>
      <c r="U36" s="832"/>
      <c r="V36" s="528"/>
      <c r="W36" s="527">
        <f t="shared" ref="W36:W43" si="10">W35+1</f>
        <v>5</v>
      </c>
      <c r="X36" s="832">
        <v>0</v>
      </c>
      <c r="Y36" s="832"/>
      <c r="Z36" s="528"/>
      <c r="AA36" s="527">
        <f t="shared" ref="AA36:AA43" si="11">AA35+1</f>
        <v>5</v>
      </c>
      <c r="AB36" s="832">
        <v>0</v>
      </c>
      <c r="AC36" s="832"/>
      <c r="AD36" s="528"/>
    </row>
    <row r="37" spans="1:30" ht="15.95" customHeight="1" x14ac:dyDescent="0.2">
      <c r="A37" s="43"/>
      <c r="B37" s="54"/>
      <c r="C37" s="221" t="s">
        <v>2822</v>
      </c>
      <c r="D37" s="221"/>
      <c r="E37" s="221"/>
      <c r="F37" s="43" t="s">
        <v>2191</v>
      </c>
      <c r="G37" s="527">
        <f t="shared" si="6"/>
        <v>6</v>
      </c>
      <c r="H37" s="832">
        <v>0</v>
      </c>
      <c r="I37" s="832"/>
      <c r="J37" s="528"/>
      <c r="K37" s="527">
        <f t="shared" si="7"/>
        <v>6</v>
      </c>
      <c r="L37" s="832">
        <v>0</v>
      </c>
      <c r="M37" s="832"/>
      <c r="N37" s="528"/>
      <c r="O37" s="527">
        <f t="shared" si="8"/>
        <v>6</v>
      </c>
      <c r="P37" s="832">
        <v>0</v>
      </c>
      <c r="Q37" s="832"/>
      <c r="R37" s="528"/>
      <c r="S37" s="527">
        <f t="shared" si="9"/>
        <v>6</v>
      </c>
      <c r="T37" s="832">
        <v>0</v>
      </c>
      <c r="U37" s="832"/>
      <c r="V37" s="528"/>
      <c r="W37" s="527">
        <f t="shared" si="10"/>
        <v>6</v>
      </c>
      <c r="X37" s="832">
        <v>0</v>
      </c>
      <c r="Y37" s="832"/>
      <c r="Z37" s="528"/>
      <c r="AA37" s="527">
        <f t="shared" si="11"/>
        <v>6</v>
      </c>
      <c r="AB37" s="832">
        <v>0</v>
      </c>
      <c r="AC37" s="832"/>
      <c r="AD37" s="528"/>
    </row>
    <row r="38" spans="1:30" ht="15.95" customHeight="1" x14ac:dyDescent="0.25">
      <c r="A38" s="43"/>
      <c r="B38" s="55" t="s">
        <v>2823</v>
      </c>
      <c r="C38" s="32"/>
      <c r="D38" s="32"/>
      <c r="E38" s="56" t="s">
        <v>2824</v>
      </c>
      <c r="F38" s="43" t="s">
        <v>4342</v>
      </c>
      <c r="G38" s="527">
        <f t="shared" si="6"/>
        <v>7</v>
      </c>
      <c r="H38" s="838">
        <f>H30-H32-H33-H35+H36-H37</f>
        <v>0</v>
      </c>
      <c r="I38" s="838"/>
      <c r="J38" s="528"/>
      <c r="K38" s="527">
        <f t="shared" si="7"/>
        <v>7</v>
      </c>
      <c r="L38" s="838">
        <f>L30-L32-L33-L35+L36-L37</f>
        <v>0</v>
      </c>
      <c r="M38" s="838"/>
      <c r="N38" s="528"/>
      <c r="O38" s="527">
        <f t="shared" si="8"/>
        <v>7</v>
      </c>
      <c r="P38" s="838">
        <f>P30-P32-P33-P35+P36-P37</f>
        <v>0</v>
      </c>
      <c r="Q38" s="838"/>
      <c r="R38" s="528"/>
      <c r="S38" s="527">
        <f t="shared" si="9"/>
        <v>7</v>
      </c>
      <c r="T38" s="838">
        <f>T30-T32-T33-T35+T36-T37</f>
        <v>0</v>
      </c>
      <c r="U38" s="838"/>
      <c r="V38" s="528"/>
      <c r="W38" s="527">
        <f t="shared" si="10"/>
        <v>7</v>
      </c>
      <c r="X38" s="838">
        <f>X30-X32-X33-X35+X36-X37</f>
        <v>0</v>
      </c>
      <c r="Y38" s="838"/>
      <c r="Z38" s="528"/>
      <c r="AA38" s="527">
        <f t="shared" si="11"/>
        <v>7</v>
      </c>
      <c r="AB38" s="838">
        <f>AB30-AB32-AB33-AB35+AB36-AB37</f>
        <v>0</v>
      </c>
      <c r="AC38" s="838"/>
      <c r="AD38" s="528"/>
    </row>
    <row r="39" spans="1:30" ht="15.95" customHeight="1" x14ac:dyDescent="0.2">
      <c r="A39" s="43"/>
      <c r="B39" s="57" t="s">
        <v>1619</v>
      </c>
      <c r="C39" s="221"/>
      <c r="D39" s="221"/>
      <c r="E39" s="57" t="s">
        <v>1620</v>
      </c>
      <c r="F39" s="43" t="s">
        <v>4342</v>
      </c>
      <c r="G39" s="527">
        <f t="shared" si="6"/>
        <v>8</v>
      </c>
      <c r="H39" s="832">
        <v>0</v>
      </c>
      <c r="I39" s="832"/>
      <c r="J39" s="528"/>
      <c r="K39" s="527">
        <f t="shared" si="7"/>
        <v>8</v>
      </c>
      <c r="L39" s="832">
        <v>0</v>
      </c>
      <c r="M39" s="832"/>
      <c r="N39" s="528"/>
      <c r="O39" s="527">
        <f t="shared" si="8"/>
        <v>8</v>
      </c>
      <c r="P39" s="832">
        <v>0</v>
      </c>
      <c r="Q39" s="832"/>
      <c r="R39" s="528"/>
      <c r="S39" s="527">
        <f t="shared" si="9"/>
        <v>8</v>
      </c>
      <c r="T39" s="832">
        <v>0</v>
      </c>
      <c r="U39" s="832"/>
      <c r="V39" s="528"/>
      <c r="W39" s="527">
        <f t="shared" si="10"/>
        <v>8</v>
      </c>
      <c r="X39" s="832">
        <v>0</v>
      </c>
      <c r="Y39" s="832"/>
      <c r="Z39" s="528"/>
      <c r="AA39" s="527">
        <f t="shared" si="11"/>
        <v>8</v>
      </c>
      <c r="AB39" s="832">
        <v>0</v>
      </c>
      <c r="AC39" s="832"/>
      <c r="AD39" s="528"/>
    </row>
    <row r="40" spans="1:30" ht="15.95" customHeight="1" x14ac:dyDescent="0.2">
      <c r="A40" s="43"/>
      <c r="B40" s="57" t="s">
        <v>1621</v>
      </c>
      <c r="C40" s="221"/>
      <c r="D40" s="221"/>
      <c r="E40" s="57" t="s">
        <v>1622</v>
      </c>
      <c r="F40" s="43" t="s">
        <v>4342</v>
      </c>
      <c r="G40" s="527">
        <f t="shared" si="6"/>
        <v>9</v>
      </c>
      <c r="H40" s="832">
        <v>0</v>
      </c>
      <c r="I40" s="832"/>
      <c r="J40" s="529"/>
      <c r="K40" s="527">
        <f t="shared" si="7"/>
        <v>9</v>
      </c>
      <c r="L40" s="832">
        <v>0</v>
      </c>
      <c r="M40" s="832"/>
      <c r="N40" s="529"/>
      <c r="O40" s="527">
        <f t="shared" si="8"/>
        <v>9</v>
      </c>
      <c r="P40" s="832">
        <v>0</v>
      </c>
      <c r="Q40" s="832"/>
      <c r="R40" s="529"/>
      <c r="S40" s="527">
        <f t="shared" si="9"/>
        <v>9</v>
      </c>
      <c r="T40" s="832">
        <v>0</v>
      </c>
      <c r="U40" s="832"/>
      <c r="V40" s="529"/>
      <c r="W40" s="527">
        <f t="shared" si="10"/>
        <v>9</v>
      </c>
      <c r="X40" s="832">
        <v>0</v>
      </c>
      <c r="Y40" s="832"/>
      <c r="Z40" s="530"/>
      <c r="AA40" s="527">
        <f t="shared" si="11"/>
        <v>9</v>
      </c>
      <c r="AB40" s="832">
        <v>0</v>
      </c>
      <c r="AC40" s="832"/>
      <c r="AD40" s="530"/>
    </row>
    <row r="41" spans="1:30" ht="15.95" customHeight="1" x14ac:dyDescent="0.2">
      <c r="A41" s="43"/>
      <c r="B41" s="54"/>
      <c r="C41" s="221" t="s">
        <v>1623</v>
      </c>
      <c r="D41" s="221"/>
      <c r="E41" s="57" t="s">
        <v>1624</v>
      </c>
      <c r="F41" s="43" t="s">
        <v>4342</v>
      </c>
      <c r="G41" s="527">
        <f t="shared" si="6"/>
        <v>10</v>
      </c>
      <c r="H41" s="832">
        <v>0</v>
      </c>
      <c r="I41" s="832"/>
      <c r="J41" s="529"/>
      <c r="K41" s="527">
        <f t="shared" si="7"/>
        <v>10</v>
      </c>
      <c r="L41" s="832">
        <v>0</v>
      </c>
      <c r="M41" s="832"/>
      <c r="N41" s="529"/>
      <c r="O41" s="527">
        <f t="shared" si="8"/>
        <v>10</v>
      </c>
      <c r="P41" s="832">
        <v>0</v>
      </c>
      <c r="Q41" s="832"/>
      <c r="R41" s="529"/>
      <c r="S41" s="527">
        <f t="shared" si="9"/>
        <v>10</v>
      </c>
      <c r="T41" s="832">
        <v>0</v>
      </c>
      <c r="U41" s="832"/>
      <c r="V41" s="529"/>
      <c r="W41" s="527">
        <f t="shared" si="10"/>
        <v>10</v>
      </c>
      <c r="X41" s="832">
        <v>0</v>
      </c>
      <c r="Y41" s="832"/>
      <c r="Z41" s="530"/>
      <c r="AA41" s="527">
        <f t="shared" si="11"/>
        <v>10</v>
      </c>
      <c r="AB41" s="832">
        <v>0</v>
      </c>
      <c r="AC41" s="832"/>
      <c r="AD41" s="530"/>
    </row>
    <row r="42" spans="1:30" ht="15.95" customHeight="1" x14ac:dyDescent="0.2">
      <c r="A42" s="43"/>
      <c r="B42" s="54"/>
      <c r="C42" s="223" t="s">
        <v>1625</v>
      </c>
      <c r="D42" s="223"/>
      <c r="E42" s="57" t="s">
        <v>1626</v>
      </c>
      <c r="F42" s="43" t="s">
        <v>4342</v>
      </c>
      <c r="G42" s="527">
        <f t="shared" si="6"/>
        <v>11</v>
      </c>
      <c r="H42" s="832">
        <v>0</v>
      </c>
      <c r="I42" s="832"/>
      <c r="J42" s="528"/>
      <c r="K42" s="527">
        <f t="shared" si="7"/>
        <v>11</v>
      </c>
      <c r="L42" s="832">
        <v>0</v>
      </c>
      <c r="M42" s="832"/>
      <c r="N42" s="528"/>
      <c r="O42" s="527">
        <f t="shared" si="8"/>
        <v>11</v>
      </c>
      <c r="P42" s="832">
        <v>0</v>
      </c>
      <c r="Q42" s="832"/>
      <c r="R42" s="528"/>
      <c r="S42" s="527">
        <f t="shared" si="9"/>
        <v>11</v>
      </c>
      <c r="T42" s="832">
        <v>0</v>
      </c>
      <c r="U42" s="832"/>
      <c r="V42" s="528"/>
      <c r="W42" s="527">
        <f t="shared" si="10"/>
        <v>11</v>
      </c>
      <c r="X42" s="832">
        <v>0</v>
      </c>
      <c r="Y42" s="832"/>
      <c r="Z42" s="528"/>
      <c r="AA42" s="527">
        <f t="shared" si="11"/>
        <v>11</v>
      </c>
      <c r="AB42" s="832">
        <v>0</v>
      </c>
      <c r="AC42" s="832"/>
      <c r="AD42" s="528"/>
    </row>
    <row r="43" spans="1:30" ht="15.95" customHeight="1" x14ac:dyDescent="0.2">
      <c r="A43" s="43"/>
      <c r="B43" s="57" t="s">
        <v>1627</v>
      </c>
      <c r="C43" s="223"/>
      <c r="D43" s="223"/>
      <c r="E43" s="224"/>
      <c r="F43" s="43" t="s">
        <v>4342</v>
      </c>
      <c r="G43" s="527">
        <f t="shared" si="6"/>
        <v>12</v>
      </c>
      <c r="H43" s="832">
        <v>0</v>
      </c>
      <c r="I43" s="832"/>
      <c r="J43" s="529"/>
      <c r="K43" s="527">
        <f t="shared" si="7"/>
        <v>12</v>
      </c>
      <c r="L43" s="832">
        <v>0</v>
      </c>
      <c r="M43" s="832"/>
      <c r="N43" s="529"/>
      <c r="O43" s="527">
        <f t="shared" si="8"/>
        <v>12</v>
      </c>
      <c r="P43" s="832">
        <v>0</v>
      </c>
      <c r="Q43" s="832"/>
      <c r="R43" s="529"/>
      <c r="S43" s="527">
        <f t="shared" si="9"/>
        <v>12</v>
      </c>
      <c r="T43" s="832">
        <v>0</v>
      </c>
      <c r="U43" s="832"/>
      <c r="V43" s="529"/>
      <c r="W43" s="527">
        <f t="shared" si="10"/>
        <v>12</v>
      </c>
      <c r="X43" s="832">
        <v>0</v>
      </c>
      <c r="Y43" s="832"/>
      <c r="Z43" s="530"/>
      <c r="AA43" s="527">
        <f t="shared" si="11"/>
        <v>12</v>
      </c>
      <c r="AB43" s="832">
        <v>0</v>
      </c>
      <c r="AC43" s="832"/>
      <c r="AD43" s="530"/>
    </row>
    <row r="44" spans="1:30" ht="5.0999999999999996" customHeight="1" x14ac:dyDescent="0.2">
      <c r="A44" s="58"/>
      <c r="B44" s="59"/>
      <c r="C44" s="225"/>
      <c r="D44" s="225"/>
      <c r="E44" s="225"/>
      <c r="F44" s="60" t="s">
        <v>4342</v>
      </c>
      <c r="G44" s="58"/>
      <c r="H44" s="839"/>
      <c r="I44" s="839"/>
      <c r="J44" s="62"/>
      <c r="K44" s="58"/>
      <c r="L44" s="59"/>
      <c r="M44" s="59"/>
      <c r="N44" s="62"/>
      <c r="O44" s="58"/>
      <c r="P44" s="59"/>
      <c r="Q44" s="59"/>
      <c r="R44" s="62"/>
      <c r="S44" s="58"/>
      <c r="T44" s="59"/>
      <c r="U44" s="59"/>
      <c r="V44" s="62"/>
      <c r="W44" s="58"/>
      <c r="X44" s="59"/>
      <c r="Y44" s="59"/>
      <c r="Z44" s="62"/>
      <c r="AA44" s="58"/>
      <c r="AB44" s="59"/>
      <c r="AC44" s="59"/>
      <c r="AD44" s="62"/>
    </row>
    <row r="45" spans="1:30" ht="9.9499999999999993" customHeight="1" x14ac:dyDescent="0.2">
      <c r="A45" s="42"/>
      <c r="B45" s="42"/>
      <c r="C45" s="223"/>
      <c r="D45" s="223"/>
      <c r="E45" s="223"/>
      <c r="F45" s="54"/>
      <c r="G45" s="42"/>
      <c r="H45" s="42"/>
      <c r="I45" s="42"/>
      <c r="J45" s="42"/>
      <c r="K45" s="42"/>
      <c r="L45" s="42"/>
      <c r="M45" s="42"/>
      <c r="N45" s="42"/>
      <c r="O45" s="42"/>
      <c r="P45" s="42"/>
      <c r="Q45" s="42"/>
      <c r="R45" s="42"/>
      <c r="S45" s="42"/>
      <c r="T45" s="42"/>
      <c r="U45" s="42"/>
      <c r="V45" s="42"/>
      <c r="W45" s="42"/>
      <c r="X45" s="42"/>
      <c r="Y45" s="42"/>
      <c r="Z45" s="42"/>
      <c r="AA45" s="42"/>
      <c r="AB45" s="42"/>
      <c r="AC45" s="42"/>
      <c r="AD45" s="42"/>
    </row>
    <row r="46" spans="1:30" ht="15.95" customHeight="1" x14ac:dyDescent="0.2">
      <c r="A46" s="38"/>
      <c r="B46" s="39"/>
      <c r="C46" s="39"/>
      <c r="D46" s="39"/>
      <c r="E46" s="39"/>
      <c r="F46" s="40"/>
      <c r="G46" s="217" t="s">
        <v>3317</v>
      </c>
      <c r="H46" s="220"/>
      <c r="I46" s="166">
        <v>13</v>
      </c>
      <c r="J46" s="219"/>
      <c r="K46" s="217" t="s">
        <v>3317</v>
      </c>
      <c r="L46" s="220"/>
      <c r="M46" s="166">
        <v>14</v>
      </c>
      <c r="N46" s="219"/>
      <c r="O46" s="217" t="s">
        <v>3317</v>
      </c>
      <c r="P46" s="220"/>
      <c r="Q46" s="166">
        <v>15</v>
      </c>
      <c r="R46" s="219"/>
      <c r="S46" s="217" t="s">
        <v>3317</v>
      </c>
      <c r="T46" s="220"/>
      <c r="U46" s="166">
        <v>16</v>
      </c>
      <c r="V46" s="219"/>
      <c r="W46" s="217" t="s">
        <v>3317</v>
      </c>
      <c r="X46" s="220"/>
      <c r="Y46" s="166">
        <v>17</v>
      </c>
      <c r="Z46" s="219"/>
      <c r="AA46" s="217" t="s">
        <v>3317</v>
      </c>
      <c r="AB46" s="220"/>
      <c r="AC46" s="166">
        <v>18</v>
      </c>
      <c r="AD46" s="219"/>
    </row>
    <row r="47" spans="1:30" ht="15.95" customHeight="1" x14ac:dyDescent="0.2">
      <c r="A47" s="41"/>
      <c r="B47" s="42"/>
      <c r="C47" s="42"/>
      <c r="D47" s="42"/>
      <c r="E47" s="42"/>
      <c r="F47" s="43"/>
      <c r="G47" s="833" t="str">
        <f>VLOOKUP(I46,$AI$1:$AJ$20,2,FALSE)</f>
        <v>R.C. generale</v>
      </c>
      <c r="H47" s="834"/>
      <c r="I47" s="834"/>
      <c r="J47" s="835"/>
      <c r="K47" s="833" t="str">
        <f>VLOOKUP(M46,$AI$1:$AJ$20,2,FALSE)</f>
        <v>Credito</v>
      </c>
      <c r="L47" s="834"/>
      <c r="M47" s="834"/>
      <c r="N47" s="835"/>
      <c r="O47" s="833" t="str">
        <f>VLOOKUP(Q46,$AI$1:$AJ$20,2,FALSE)</f>
        <v>Cauzione</v>
      </c>
      <c r="P47" s="834"/>
      <c r="Q47" s="834"/>
      <c r="R47" s="835"/>
      <c r="S47" s="833" t="str">
        <f>VLOOKUP(U46,$AI$1:$AJ$20,2,FALSE)</f>
        <v>Perdite pecunarie</v>
      </c>
      <c r="T47" s="834"/>
      <c r="U47" s="834"/>
      <c r="V47" s="835"/>
      <c r="W47" s="833" t="str">
        <f>VLOOKUP(Y46,$AI$1:$AJ$20,2,FALSE)</f>
        <v>Tutela legale</v>
      </c>
      <c r="X47" s="834"/>
      <c r="Y47" s="834"/>
      <c r="Z47" s="835"/>
      <c r="AA47" s="833" t="str">
        <f>VLOOKUP(AC46,$AI$1:$AJ$20,2,FALSE)</f>
        <v>Assistenza</v>
      </c>
      <c r="AB47" s="834"/>
      <c r="AC47" s="834"/>
      <c r="AD47" s="835"/>
    </row>
    <row r="48" spans="1:30" ht="12" customHeight="1" x14ac:dyDescent="0.2">
      <c r="A48" s="41"/>
      <c r="B48" s="42"/>
      <c r="C48" s="42"/>
      <c r="D48" s="42"/>
      <c r="E48" s="42"/>
      <c r="F48" s="43"/>
      <c r="G48" s="44" t="s">
        <v>3128</v>
      </c>
      <c r="H48" s="46"/>
      <c r="I48" s="46"/>
      <c r="J48" s="47"/>
      <c r="K48" s="44" t="s">
        <v>3128</v>
      </c>
      <c r="L48" s="46"/>
      <c r="M48" s="46"/>
      <c r="N48" s="47"/>
      <c r="O48" s="44" t="s">
        <v>3128</v>
      </c>
      <c r="P48" s="46"/>
      <c r="Q48" s="46"/>
      <c r="R48" s="47"/>
      <c r="S48" s="44" t="s">
        <v>3128</v>
      </c>
      <c r="T48" s="46"/>
      <c r="U48" s="46"/>
      <c r="V48" s="47"/>
      <c r="W48" s="44" t="s">
        <v>3128</v>
      </c>
      <c r="X48" s="46"/>
      <c r="Y48" s="46"/>
      <c r="Z48" s="47"/>
      <c r="AA48" s="44" t="s">
        <v>3128</v>
      </c>
      <c r="AB48" s="46"/>
      <c r="AC48" s="46"/>
      <c r="AD48" s="47"/>
    </row>
    <row r="49" spans="1:30" ht="12.95" customHeight="1" x14ac:dyDescent="0.2">
      <c r="A49" s="41"/>
      <c r="B49" s="48" t="s">
        <v>3318</v>
      </c>
      <c r="C49" s="49"/>
      <c r="D49" s="49"/>
      <c r="E49" s="49"/>
      <c r="F49" s="50"/>
      <c r="G49" s="51"/>
      <c r="H49" s="52"/>
      <c r="I49" s="52"/>
      <c r="J49" s="53"/>
      <c r="K49" s="51"/>
      <c r="L49" s="52"/>
      <c r="M49" s="52"/>
      <c r="N49" s="53"/>
      <c r="O49" s="51"/>
      <c r="P49" s="52"/>
      <c r="Q49" s="52"/>
      <c r="R49" s="53"/>
      <c r="S49" s="51"/>
      <c r="T49" s="52"/>
      <c r="U49" s="52"/>
      <c r="V49" s="53"/>
      <c r="W49" s="51"/>
      <c r="X49" s="52"/>
      <c r="Y49" s="52"/>
      <c r="Z49" s="53"/>
      <c r="AA49" s="51"/>
      <c r="AB49" s="52"/>
      <c r="AC49" s="52"/>
      <c r="AD49" s="53"/>
    </row>
    <row r="50" spans="1:30" ht="15.95" customHeight="1" x14ac:dyDescent="0.2">
      <c r="A50" s="43"/>
      <c r="B50" s="54"/>
      <c r="C50" s="221" t="s">
        <v>3319</v>
      </c>
      <c r="D50" s="221"/>
      <c r="E50" s="221"/>
      <c r="F50" s="43" t="s">
        <v>2187</v>
      </c>
      <c r="G50" s="527">
        <f>1</f>
        <v>1</v>
      </c>
      <c r="H50" s="831">
        <v>0</v>
      </c>
      <c r="I50" s="831"/>
      <c r="J50" s="528"/>
      <c r="K50" s="527">
        <f>1</f>
        <v>1</v>
      </c>
      <c r="L50" s="831">
        <v>0</v>
      </c>
      <c r="M50" s="831"/>
      <c r="N50" s="528"/>
      <c r="O50" s="527">
        <f>1</f>
        <v>1</v>
      </c>
      <c r="P50" s="831">
        <v>0</v>
      </c>
      <c r="Q50" s="831"/>
      <c r="R50" s="528"/>
      <c r="S50" s="527">
        <f>1</f>
        <v>1</v>
      </c>
      <c r="T50" s="831">
        <v>0</v>
      </c>
      <c r="U50" s="831"/>
      <c r="V50" s="528"/>
      <c r="W50" s="527">
        <f>1</f>
        <v>1</v>
      </c>
      <c r="X50" s="831">
        <v>0</v>
      </c>
      <c r="Y50" s="831"/>
      <c r="Z50" s="528"/>
      <c r="AA50" s="527">
        <f>1</f>
        <v>1</v>
      </c>
      <c r="AB50" s="831">
        <v>0</v>
      </c>
      <c r="AC50" s="831"/>
      <c r="AD50" s="528"/>
    </row>
    <row r="51" spans="1:30" ht="15.95" customHeight="1" x14ac:dyDescent="0.2">
      <c r="A51" s="43"/>
      <c r="B51" s="54"/>
      <c r="C51" s="222" t="s">
        <v>1806</v>
      </c>
      <c r="D51" s="221"/>
      <c r="E51" s="221"/>
      <c r="F51" s="43"/>
      <c r="G51" s="527">
        <v>32</v>
      </c>
      <c r="H51" s="836">
        <v>0</v>
      </c>
      <c r="I51" s="836"/>
      <c r="J51" s="528"/>
      <c r="K51" s="527">
        <v>32</v>
      </c>
      <c r="L51" s="836">
        <v>0</v>
      </c>
      <c r="M51" s="836"/>
      <c r="N51" s="528"/>
      <c r="O51" s="527">
        <v>32</v>
      </c>
      <c r="P51" s="836">
        <v>0</v>
      </c>
      <c r="Q51" s="836"/>
      <c r="R51" s="528"/>
      <c r="S51" s="527">
        <v>32</v>
      </c>
      <c r="T51" s="836">
        <v>0</v>
      </c>
      <c r="U51" s="836"/>
      <c r="V51" s="528"/>
      <c r="W51" s="527">
        <v>32</v>
      </c>
      <c r="X51" s="836">
        <v>0</v>
      </c>
      <c r="Y51" s="836"/>
      <c r="Z51" s="528"/>
      <c r="AA51" s="527">
        <v>32</v>
      </c>
      <c r="AB51" s="836">
        <v>0</v>
      </c>
      <c r="AC51" s="836"/>
      <c r="AD51" s="528"/>
    </row>
    <row r="52" spans="1:30" ht="15.95" customHeight="1" x14ac:dyDescent="0.2">
      <c r="A52" s="43"/>
      <c r="B52" s="54"/>
      <c r="C52" s="221" t="s">
        <v>3320</v>
      </c>
      <c r="D52" s="221"/>
      <c r="E52" s="221"/>
      <c r="F52" s="43" t="s">
        <v>2191</v>
      </c>
      <c r="G52" s="527">
        <f>G50+1</f>
        <v>2</v>
      </c>
      <c r="H52" s="832">
        <v>0</v>
      </c>
      <c r="I52" s="832"/>
      <c r="J52" s="528"/>
      <c r="K52" s="527">
        <f>K50+1</f>
        <v>2</v>
      </c>
      <c r="L52" s="832">
        <v>0</v>
      </c>
      <c r="M52" s="832"/>
      <c r="N52" s="528"/>
      <c r="O52" s="527">
        <f>O50+1</f>
        <v>2</v>
      </c>
      <c r="P52" s="832">
        <v>0</v>
      </c>
      <c r="Q52" s="832"/>
      <c r="R52" s="528"/>
      <c r="S52" s="527">
        <f>S50+1</f>
        <v>2</v>
      </c>
      <c r="T52" s="832">
        <v>0</v>
      </c>
      <c r="U52" s="832"/>
      <c r="V52" s="528"/>
      <c r="W52" s="527">
        <f>W50+1</f>
        <v>2</v>
      </c>
      <c r="X52" s="832">
        <v>0</v>
      </c>
      <c r="Y52" s="832"/>
      <c r="Z52" s="528"/>
      <c r="AA52" s="527">
        <f>AA50+1</f>
        <v>2</v>
      </c>
      <c r="AB52" s="832">
        <v>0</v>
      </c>
      <c r="AC52" s="832"/>
      <c r="AD52" s="528"/>
    </row>
    <row r="53" spans="1:30" ht="15.95" customHeight="1" x14ac:dyDescent="0.2">
      <c r="A53" s="43"/>
      <c r="B53" s="54"/>
      <c r="C53" s="223" t="s">
        <v>3321</v>
      </c>
      <c r="D53" s="223"/>
      <c r="E53" s="223"/>
      <c r="F53" s="43" t="s">
        <v>2191</v>
      </c>
      <c r="G53" s="527">
        <f>G52+1</f>
        <v>3</v>
      </c>
      <c r="H53" s="832">
        <v>0</v>
      </c>
      <c r="I53" s="832"/>
      <c r="J53" s="528"/>
      <c r="K53" s="527">
        <f>K52+1</f>
        <v>3</v>
      </c>
      <c r="L53" s="832">
        <v>0</v>
      </c>
      <c r="M53" s="832"/>
      <c r="N53" s="528"/>
      <c r="O53" s="527">
        <f>O52+1</f>
        <v>3</v>
      </c>
      <c r="P53" s="832">
        <v>0</v>
      </c>
      <c r="Q53" s="832"/>
      <c r="R53" s="528"/>
      <c r="S53" s="527">
        <f>S52+1</f>
        <v>3</v>
      </c>
      <c r="T53" s="832">
        <v>0</v>
      </c>
      <c r="U53" s="832"/>
      <c r="V53" s="528"/>
      <c r="W53" s="527">
        <f>W52+1</f>
        <v>3</v>
      </c>
      <c r="X53" s="832">
        <v>0</v>
      </c>
      <c r="Y53" s="832"/>
      <c r="Z53" s="528"/>
      <c r="AA53" s="527">
        <f>AA52+1</f>
        <v>3</v>
      </c>
      <c r="AB53" s="832">
        <v>0</v>
      </c>
      <c r="AC53" s="832"/>
      <c r="AD53" s="528"/>
    </row>
    <row r="54" spans="1:30" ht="15.95" customHeight="1" x14ac:dyDescent="0.2">
      <c r="A54" s="43"/>
      <c r="B54" s="54"/>
      <c r="C54" s="222" t="s">
        <v>3322</v>
      </c>
      <c r="D54" s="222"/>
      <c r="E54" s="223"/>
      <c r="F54" s="43" t="s">
        <v>4342</v>
      </c>
      <c r="G54" s="527">
        <v>31</v>
      </c>
      <c r="H54" s="832">
        <v>0</v>
      </c>
      <c r="I54" s="832"/>
      <c r="J54" s="528"/>
      <c r="K54" s="527">
        <v>31</v>
      </c>
      <c r="L54" s="832">
        <v>0</v>
      </c>
      <c r="M54" s="832"/>
      <c r="N54" s="528"/>
      <c r="O54" s="527">
        <v>31</v>
      </c>
      <c r="P54" s="832">
        <v>0</v>
      </c>
      <c r="Q54" s="832"/>
      <c r="R54" s="528"/>
      <c r="S54" s="527">
        <v>31</v>
      </c>
      <c r="T54" s="832">
        <v>0</v>
      </c>
      <c r="U54" s="832"/>
      <c r="V54" s="528"/>
      <c r="W54" s="527">
        <v>31</v>
      </c>
      <c r="X54" s="832">
        <v>0</v>
      </c>
      <c r="Y54" s="832"/>
      <c r="Z54" s="528"/>
      <c r="AA54" s="527">
        <v>31</v>
      </c>
      <c r="AB54" s="832">
        <v>0</v>
      </c>
      <c r="AC54" s="832"/>
      <c r="AD54" s="528"/>
    </row>
    <row r="55" spans="1:30" ht="15.95" customHeight="1" x14ac:dyDescent="0.2">
      <c r="A55" s="43"/>
      <c r="B55" s="54"/>
      <c r="C55" s="221" t="s">
        <v>4343</v>
      </c>
      <c r="D55" s="221"/>
      <c r="E55" s="221"/>
      <c r="F55" s="43" t="s">
        <v>2191</v>
      </c>
      <c r="G55" s="527">
        <f>G53+1</f>
        <v>4</v>
      </c>
      <c r="H55" s="832">
        <v>0</v>
      </c>
      <c r="I55" s="832"/>
      <c r="J55" s="528"/>
      <c r="K55" s="527">
        <f>K53+1</f>
        <v>4</v>
      </c>
      <c r="L55" s="832">
        <v>0</v>
      </c>
      <c r="M55" s="832"/>
      <c r="N55" s="528"/>
      <c r="O55" s="527">
        <f>O53+1</f>
        <v>4</v>
      </c>
      <c r="P55" s="832">
        <v>0</v>
      </c>
      <c r="Q55" s="832"/>
      <c r="R55" s="528"/>
      <c r="S55" s="527">
        <f>S53+1</f>
        <v>4</v>
      </c>
      <c r="T55" s="832">
        <v>0</v>
      </c>
      <c r="U55" s="832"/>
      <c r="V55" s="528"/>
      <c r="W55" s="527">
        <f>W53+1</f>
        <v>4</v>
      </c>
      <c r="X55" s="832">
        <v>0</v>
      </c>
      <c r="Y55" s="832"/>
      <c r="Z55" s="528"/>
      <c r="AA55" s="527">
        <f>AA53+1</f>
        <v>4</v>
      </c>
      <c r="AB55" s="832">
        <v>0</v>
      </c>
      <c r="AC55" s="832"/>
      <c r="AD55" s="528"/>
    </row>
    <row r="56" spans="1:30" ht="15.95" customHeight="1" x14ac:dyDescent="0.2">
      <c r="A56" s="43"/>
      <c r="B56" s="54"/>
      <c r="C56" s="223" t="s">
        <v>3770</v>
      </c>
      <c r="D56" s="223"/>
      <c r="E56" s="223"/>
      <c r="F56" s="43" t="s">
        <v>2187</v>
      </c>
      <c r="G56" s="527">
        <f t="shared" ref="G56:G63" si="12">G55+1</f>
        <v>5</v>
      </c>
      <c r="H56" s="832">
        <v>0</v>
      </c>
      <c r="I56" s="832"/>
      <c r="J56" s="528"/>
      <c r="K56" s="527">
        <f t="shared" ref="K56:K63" si="13">K55+1</f>
        <v>5</v>
      </c>
      <c r="L56" s="832">
        <v>0</v>
      </c>
      <c r="M56" s="832"/>
      <c r="N56" s="528"/>
      <c r="O56" s="527">
        <f t="shared" ref="O56:O63" si="14">O55+1</f>
        <v>5</v>
      </c>
      <c r="P56" s="832">
        <v>0</v>
      </c>
      <c r="Q56" s="832"/>
      <c r="R56" s="528"/>
      <c r="S56" s="527">
        <f t="shared" ref="S56:S63" si="15">S55+1</f>
        <v>5</v>
      </c>
      <c r="T56" s="832">
        <v>0</v>
      </c>
      <c r="U56" s="832"/>
      <c r="V56" s="528"/>
      <c r="W56" s="527">
        <f t="shared" ref="W56:W63" si="16">W55+1</f>
        <v>5</v>
      </c>
      <c r="X56" s="832">
        <v>0</v>
      </c>
      <c r="Y56" s="832"/>
      <c r="Z56" s="528"/>
      <c r="AA56" s="527">
        <f t="shared" ref="AA56:AA63" si="17">AA55+1</f>
        <v>5</v>
      </c>
      <c r="AB56" s="832">
        <v>0</v>
      </c>
      <c r="AC56" s="832"/>
      <c r="AD56" s="528"/>
    </row>
    <row r="57" spans="1:30" ht="15.95" customHeight="1" x14ac:dyDescent="0.2">
      <c r="A57" s="43"/>
      <c r="B57" s="54"/>
      <c r="C57" s="221" t="s">
        <v>2822</v>
      </c>
      <c r="D57" s="221"/>
      <c r="E57" s="221"/>
      <c r="F57" s="43" t="s">
        <v>2191</v>
      </c>
      <c r="G57" s="527">
        <f t="shared" si="12"/>
        <v>6</v>
      </c>
      <c r="H57" s="832">
        <v>0</v>
      </c>
      <c r="I57" s="832"/>
      <c r="J57" s="528"/>
      <c r="K57" s="527">
        <f t="shared" si="13"/>
        <v>6</v>
      </c>
      <c r="L57" s="832">
        <v>0</v>
      </c>
      <c r="M57" s="832"/>
      <c r="N57" s="528"/>
      <c r="O57" s="527">
        <f t="shared" si="14"/>
        <v>6</v>
      </c>
      <c r="P57" s="832">
        <v>0</v>
      </c>
      <c r="Q57" s="832"/>
      <c r="R57" s="528"/>
      <c r="S57" s="527">
        <f t="shared" si="15"/>
        <v>6</v>
      </c>
      <c r="T57" s="832">
        <v>0</v>
      </c>
      <c r="U57" s="832"/>
      <c r="V57" s="528"/>
      <c r="W57" s="527">
        <f t="shared" si="16"/>
        <v>6</v>
      </c>
      <c r="X57" s="832">
        <v>0</v>
      </c>
      <c r="Y57" s="832"/>
      <c r="Z57" s="528"/>
      <c r="AA57" s="527">
        <f t="shared" si="17"/>
        <v>6</v>
      </c>
      <c r="AB57" s="832">
        <v>0</v>
      </c>
      <c r="AC57" s="832"/>
      <c r="AD57" s="528"/>
    </row>
    <row r="58" spans="1:30" ht="15.95" customHeight="1" x14ac:dyDescent="0.25">
      <c r="A58" s="43"/>
      <c r="B58" s="55" t="s">
        <v>2823</v>
      </c>
      <c r="C58" s="32"/>
      <c r="D58" s="32"/>
      <c r="E58" s="56" t="s">
        <v>2824</v>
      </c>
      <c r="F58" s="43" t="s">
        <v>4342</v>
      </c>
      <c r="G58" s="527">
        <f t="shared" si="12"/>
        <v>7</v>
      </c>
      <c r="H58" s="838">
        <f>H50-H52-H53-H55+H56-H57</f>
        <v>0</v>
      </c>
      <c r="I58" s="838"/>
      <c r="J58" s="528"/>
      <c r="K58" s="527">
        <f t="shared" si="13"/>
        <v>7</v>
      </c>
      <c r="L58" s="838">
        <f>L50-L52-L53-L55+L56-L57</f>
        <v>0</v>
      </c>
      <c r="M58" s="838"/>
      <c r="N58" s="528"/>
      <c r="O58" s="527">
        <f t="shared" si="14"/>
        <v>7</v>
      </c>
      <c r="P58" s="838">
        <f>P50-P52-P53-P55+P56-P57</f>
        <v>0</v>
      </c>
      <c r="Q58" s="838"/>
      <c r="R58" s="528"/>
      <c r="S58" s="527">
        <f t="shared" si="15"/>
        <v>7</v>
      </c>
      <c r="T58" s="838">
        <f>T50-T52-T53-T55+T56-T57</f>
        <v>0</v>
      </c>
      <c r="U58" s="838"/>
      <c r="V58" s="528"/>
      <c r="W58" s="527">
        <f t="shared" si="16"/>
        <v>7</v>
      </c>
      <c r="X58" s="838">
        <f>X50-X52-X53-X55+X56-X57</f>
        <v>0</v>
      </c>
      <c r="Y58" s="838"/>
      <c r="Z58" s="528"/>
      <c r="AA58" s="527">
        <f t="shared" si="17"/>
        <v>7</v>
      </c>
      <c r="AB58" s="838">
        <f>AB50-AB52-AB53-AB55+AB56-AB57</f>
        <v>0</v>
      </c>
      <c r="AC58" s="838"/>
      <c r="AD58" s="528"/>
    </row>
    <row r="59" spans="1:30" ht="15.95" customHeight="1" x14ac:dyDescent="0.2">
      <c r="A59" s="43"/>
      <c r="B59" s="57" t="s">
        <v>1619</v>
      </c>
      <c r="C59" s="221"/>
      <c r="D59" s="221"/>
      <c r="E59" s="57" t="s">
        <v>1620</v>
      </c>
      <c r="F59" s="43" t="s">
        <v>4342</v>
      </c>
      <c r="G59" s="527">
        <f t="shared" si="12"/>
        <v>8</v>
      </c>
      <c r="H59" s="832">
        <v>0</v>
      </c>
      <c r="I59" s="832"/>
      <c r="J59" s="528"/>
      <c r="K59" s="527">
        <f t="shared" si="13"/>
        <v>8</v>
      </c>
      <c r="L59" s="832">
        <v>0</v>
      </c>
      <c r="M59" s="832"/>
      <c r="N59" s="528"/>
      <c r="O59" s="527">
        <f t="shared" si="14"/>
        <v>8</v>
      </c>
      <c r="P59" s="832">
        <v>0</v>
      </c>
      <c r="Q59" s="832"/>
      <c r="R59" s="528"/>
      <c r="S59" s="527">
        <f t="shared" si="15"/>
        <v>8</v>
      </c>
      <c r="T59" s="832">
        <v>0</v>
      </c>
      <c r="U59" s="832"/>
      <c r="V59" s="528"/>
      <c r="W59" s="527">
        <f t="shared" si="16"/>
        <v>8</v>
      </c>
      <c r="X59" s="832">
        <v>0</v>
      </c>
      <c r="Y59" s="832"/>
      <c r="Z59" s="528"/>
      <c r="AA59" s="527">
        <f t="shared" si="17"/>
        <v>8</v>
      </c>
      <c r="AB59" s="832">
        <v>0</v>
      </c>
      <c r="AC59" s="832"/>
      <c r="AD59" s="528"/>
    </row>
    <row r="60" spans="1:30" ht="15.95" customHeight="1" x14ac:dyDescent="0.2">
      <c r="A60" s="43"/>
      <c r="B60" s="57" t="s">
        <v>1621</v>
      </c>
      <c r="C60" s="221"/>
      <c r="D60" s="221"/>
      <c r="E60" s="57" t="s">
        <v>1622</v>
      </c>
      <c r="F60" s="43" t="s">
        <v>4342</v>
      </c>
      <c r="G60" s="527">
        <f t="shared" si="12"/>
        <v>9</v>
      </c>
      <c r="H60" s="832">
        <v>0</v>
      </c>
      <c r="I60" s="832"/>
      <c r="J60" s="529"/>
      <c r="K60" s="527">
        <f t="shared" si="13"/>
        <v>9</v>
      </c>
      <c r="L60" s="832">
        <v>0</v>
      </c>
      <c r="M60" s="832"/>
      <c r="N60" s="529"/>
      <c r="O60" s="527">
        <f t="shared" si="14"/>
        <v>9</v>
      </c>
      <c r="P60" s="832">
        <v>0</v>
      </c>
      <c r="Q60" s="832"/>
      <c r="R60" s="529"/>
      <c r="S60" s="527">
        <f t="shared" si="15"/>
        <v>9</v>
      </c>
      <c r="T60" s="832">
        <v>0</v>
      </c>
      <c r="U60" s="832"/>
      <c r="V60" s="529"/>
      <c r="W60" s="527">
        <f t="shared" si="16"/>
        <v>9</v>
      </c>
      <c r="X60" s="832">
        <v>0</v>
      </c>
      <c r="Y60" s="832"/>
      <c r="Z60" s="530"/>
      <c r="AA60" s="527">
        <f t="shared" si="17"/>
        <v>9</v>
      </c>
      <c r="AB60" s="832">
        <v>0</v>
      </c>
      <c r="AC60" s="832"/>
      <c r="AD60" s="530"/>
    </row>
    <row r="61" spans="1:30" ht="15.95" customHeight="1" x14ac:dyDescent="0.2">
      <c r="A61" s="43"/>
      <c r="B61" s="54"/>
      <c r="C61" s="221" t="s">
        <v>1623</v>
      </c>
      <c r="D61" s="221"/>
      <c r="E61" s="57" t="s">
        <v>1624</v>
      </c>
      <c r="F61" s="43" t="s">
        <v>4342</v>
      </c>
      <c r="G61" s="527">
        <f t="shared" si="12"/>
        <v>10</v>
      </c>
      <c r="H61" s="832">
        <v>0</v>
      </c>
      <c r="I61" s="832"/>
      <c r="J61" s="529"/>
      <c r="K61" s="527">
        <f t="shared" si="13"/>
        <v>10</v>
      </c>
      <c r="L61" s="832">
        <v>0</v>
      </c>
      <c r="M61" s="832"/>
      <c r="N61" s="529"/>
      <c r="O61" s="527">
        <f t="shared" si="14"/>
        <v>10</v>
      </c>
      <c r="P61" s="832">
        <v>0</v>
      </c>
      <c r="Q61" s="832"/>
      <c r="R61" s="529"/>
      <c r="S61" s="527">
        <f t="shared" si="15"/>
        <v>10</v>
      </c>
      <c r="T61" s="832">
        <v>0</v>
      </c>
      <c r="U61" s="832"/>
      <c r="V61" s="529"/>
      <c r="W61" s="527">
        <f t="shared" si="16"/>
        <v>10</v>
      </c>
      <c r="X61" s="832">
        <v>0</v>
      </c>
      <c r="Y61" s="832"/>
      <c r="Z61" s="530"/>
      <c r="AA61" s="527">
        <f t="shared" si="17"/>
        <v>10</v>
      </c>
      <c r="AB61" s="832">
        <v>0</v>
      </c>
      <c r="AC61" s="832"/>
      <c r="AD61" s="530"/>
    </row>
    <row r="62" spans="1:30" ht="15.95" customHeight="1" x14ac:dyDescent="0.2">
      <c r="A62" s="43"/>
      <c r="B62" s="54"/>
      <c r="C62" s="223" t="s">
        <v>1625</v>
      </c>
      <c r="D62" s="223"/>
      <c r="E62" s="57" t="s">
        <v>1626</v>
      </c>
      <c r="F62" s="43" t="s">
        <v>4342</v>
      </c>
      <c r="G62" s="527">
        <f t="shared" si="12"/>
        <v>11</v>
      </c>
      <c r="H62" s="832">
        <v>0</v>
      </c>
      <c r="I62" s="832"/>
      <c r="J62" s="528"/>
      <c r="K62" s="527">
        <f t="shared" si="13"/>
        <v>11</v>
      </c>
      <c r="L62" s="832">
        <v>0</v>
      </c>
      <c r="M62" s="832"/>
      <c r="N62" s="528"/>
      <c r="O62" s="527">
        <f t="shared" si="14"/>
        <v>11</v>
      </c>
      <c r="P62" s="832">
        <v>0</v>
      </c>
      <c r="Q62" s="832"/>
      <c r="R62" s="528"/>
      <c r="S62" s="527">
        <f t="shared" si="15"/>
        <v>11</v>
      </c>
      <c r="T62" s="832">
        <v>0</v>
      </c>
      <c r="U62" s="832"/>
      <c r="V62" s="528"/>
      <c r="W62" s="527">
        <f t="shared" si="16"/>
        <v>11</v>
      </c>
      <c r="X62" s="832">
        <v>0</v>
      </c>
      <c r="Y62" s="832"/>
      <c r="Z62" s="528"/>
      <c r="AA62" s="527">
        <f t="shared" si="17"/>
        <v>11</v>
      </c>
      <c r="AB62" s="832">
        <v>0</v>
      </c>
      <c r="AC62" s="832"/>
      <c r="AD62" s="528"/>
    </row>
    <row r="63" spans="1:30" ht="15.95" customHeight="1" x14ac:dyDescent="0.2">
      <c r="A63" s="43"/>
      <c r="B63" s="57" t="s">
        <v>1627</v>
      </c>
      <c r="C63" s="223"/>
      <c r="D63" s="223"/>
      <c r="E63" s="224"/>
      <c r="F63" s="43" t="s">
        <v>4342</v>
      </c>
      <c r="G63" s="527">
        <f t="shared" si="12"/>
        <v>12</v>
      </c>
      <c r="H63" s="832">
        <v>0</v>
      </c>
      <c r="I63" s="832"/>
      <c r="J63" s="529"/>
      <c r="K63" s="527">
        <f t="shared" si="13"/>
        <v>12</v>
      </c>
      <c r="L63" s="832">
        <v>0</v>
      </c>
      <c r="M63" s="832"/>
      <c r="N63" s="529"/>
      <c r="O63" s="527">
        <f t="shared" si="14"/>
        <v>12</v>
      </c>
      <c r="P63" s="832">
        <v>0</v>
      </c>
      <c r="Q63" s="832"/>
      <c r="R63" s="529"/>
      <c r="S63" s="527">
        <f t="shared" si="15"/>
        <v>12</v>
      </c>
      <c r="T63" s="832">
        <v>0</v>
      </c>
      <c r="U63" s="832"/>
      <c r="V63" s="529"/>
      <c r="W63" s="527">
        <f t="shared" si="16"/>
        <v>12</v>
      </c>
      <c r="X63" s="832">
        <v>0</v>
      </c>
      <c r="Y63" s="832"/>
      <c r="Z63" s="530"/>
      <c r="AA63" s="527">
        <f t="shared" si="17"/>
        <v>12</v>
      </c>
      <c r="AB63" s="832">
        <v>0</v>
      </c>
      <c r="AC63" s="832"/>
      <c r="AD63" s="530"/>
    </row>
    <row r="64" spans="1:30" ht="5.0999999999999996" customHeight="1" x14ac:dyDescent="0.2">
      <c r="A64" s="58"/>
      <c r="B64" s="59"/>
      <c r="C64" s="225"/>
      <c r="D64" s="225"/>
      <c r="E64" s="225"/>
      <c r="F64" s="60" t="s">
        <v>4342</v>
      </c>
      <c r="G64" s="58"/>
      <c r="H64" s="59"/>
      <c r="I64" s="59"/>
      <c r="J64" s="62"/>
      <c r="K64" s="58"/>
      <c r="L64" s="59"/>
      <c r="M64" s="59"/>
      <c r="N64" s="62"/>
      <c r="O64" s="58"/>
      <c r="P64" s="59"/>
      <c r="Q64" s="59"/>
      <c r="R64" s="62"/>
      <c r="S64" s="58"/>
      <c r="T64" s="59"/>
      <c r="U64" s="59"/>
      <c r="V64" s="62"/>
      <c r="W64" s="58"/>
      <c r="X64" s="59"/>
      <c r="Y64" s="59"/>
      <c r="Z64" s="62"/>
      <c r="AA64" s="58"/>
      <c r="AB64" s="59"/>
      <c r="AC64" s="59"/>
      <c r="AD64" s="62"/>
    </row>
    <row r="65" spans="1:5" ht="8.1" customHeight="1" x14ac:dyDescent="0.2"/>
    <row r="66" spans="1:5" ht="8.1" customHeight="1" x14ac:dyDescent="0.2">
      <c r="A66" s="63" t="s">
        <v>1390</v>
      </c>
      <c r="B66" s="63"/>
      <c r="C66" s="64"/>
      <c r="D66" s="64"/>
      <c r="E66" s="64"/>
    </row>
  </sheetData>
  <customSheetViews>
    <customSheetView guid="{9DA87418-ABFC-4230-96A5-0E788843F187}" showGridLines="0" fitToPage="1" hiddenColumns="1">
      <selection activeCell="AB48" sqref="AB48:AC60"/>
      <colBreaks count="1" manualBreakCount="1">
        <brk id="14" max="1048575" man="1"/>
      </colBreaks>
      <pageMargins left="0.19685039370078741" right="0.19685039370078741" top="0.39370078740157483" bottom="0.19685039370078741" header="0.19685039370078741" footer="0.19685039370078741"/>
      <printOptions horizontalCentered="1"/>
      <pageSetup paperSize="9" scale="55" orientation="landscape" horizontalDpi="300" verticalDpi="300" r:id="rId1"/>
      <headerFooter alignWithMargins="0"/>
    </customSheetView>
  </customSheetViews>
  <mergeCells count="273">
    <mergeCell ref="T17:U17"/>
    <mergeCell ref="T18:U18"/>
    <mergeCell ref="T19:U19"/>
    <mergeCell ref="T14:U14"/>
    <mergeCell ref="T16:U16"/>
    <mergeCell ref="T15:U15"/>
    <mergeCell ref="X10:Y10"/>
    <mergeCell ref="AB11:AC11"/>
    <mergeCell ref="X11:Y11"/>
    <mergeCell ref="AB12:AC12"/>
    <mergeCell ref="AB16:AC16"/>
    <mergeCell ref="AB17:AC17"/>
    <mergeCell ref="AB18:AC18"/>
    <mergeCell ref="AB13:AC13"/>
    <mergeCell ref="AB14:AC14"/>
    <mergeCell ref="P14:Q14"/>
    <mergeCell ref="P15:Q15"/>
    <mergeCell ref="W7:Z7"/>
    <mergeCell ref="X14:Y14"/>
    <mergeCell ref="X15:Y15"/>
    <mergeCell ref="X12:Y12"/>
    <mergeCell ref="X13:Y13"/>
    <mergeCell ref="P10:Q10"/>
    <mergeCell ref="T12:U12"/>
    <mergeCell ref="T13:U13"/>
    <mergeCell ref="O7:R7"/>
    <mergeCell ref="S7:V7"/>
    <mergeCell ref="P12:Q12"/>
    <mergeCell ref="P11:Q11"/>
    <mergeCell ref="T10:U10"/>
    <mergeCell ref="T11:U11"/>
    <mergeCell ref="AA7:AD7"/>
    <mergeCell ref="AB15:AC15"/>
    <mergeCell ref="AB10:AC10"/>
    <mergeCell ref="AB23:AC23"/>
    <mergeCell ref="X54:Y54"/>
    <mergeCell ref="AB22:AC22"/>
    <mergeCell ref="AB37:AC37"/>
    <mergeCell ref="AB39:AC39"/>
    <mergeCell ref="AB36:AC36"/>
    <mergeCell ref="X43:Y43"/>
    <mergeCell ref="AB54:AC54"/>
    <mergeCell ref="X16:Y16"/>
    <mergeCell ref="X18:Y18"/>
    <mergeCell ref="X17:Y17"/>
    <mergeCell ref="AB58:AC58"/>
    <mergeCell ref="AB59:AC59"/>
    <mergeCell ref="AB60:AC60"/>
    <mergeCell ref="X50:Y50"/>
    <mergeCell ref="AB52:AC52"/>
    <mergeCell ref="W47:Z47"/>
    <mergeCell ref="AA47:AD47"/>
    <mergeCell ref="X60:Y60"/>
    <mergeCell ref="X52:Y52"/>
    <mergeCell ref="AB53:AC53"/>
    <mergeCell ref="AB51:AC51"/>
    <mergeCell ref="X53:Y53"/>
    <mergeCell ref="X51:Y51"/>
    <mergeCell ref="AC2:AD2"/>
    <mergeCell ref="AB50:AC50"/>
    <mergeCell ref="AB31:AC31"/>
    <mergeCell ref="AB19:AC19"/>
    <mergeCell ref="AB21:AC21"/>
    <mergeCell ref="T56:U56"/>
    <mergeCell ref="P56:Q56"/>
    <mergeCell ref="T57:U57"/>
    <mergeCell ref="AB35:AC35"/>
    <mergeCell ref="AB34:AC34"/>
    <mergeCell ref="AB43:AC43"/>
    <mergeCell ref="AB41:AC41"/>
    <mergeCell ref="AB40:AC40"/>
    <mergeCell ref="AB56:AC56"/>
    <mergeCell ref="AB42:AC42"/>
    <mergeCell ref="AB38:AC38"/>
    <mergeCell ref="X56:Y56"/>
    <mergeCell ref="AB57:AC57"/>
    <mergeCell ref="X57:Y57"/>
    <mergeCell ref="X55:Y55"/>
    <mergeCell ref="AB55:AC55"/>
    <mergeCell ref="AB20:AC20"/>
    <mergeCell ref="X19:Y19"/>
    <mergeCell ref="AB30:AC30"/>
    <mergeCell ref="AB63:AC63"/>
    <mergeCell ref="T63:U63"/>
    <mergeCell ref="P62:Q62"/>
    <mergeCell ref="P63:Q63"/>
    <mergeCell ref="T62:U62"/>
    <mergeCell ref="AB62:AC62"/>
    <mergeCell ref="H59:I59"/>
    <mergeCell ref="T60:U60"/>
    <mergeCell ref="AB61:AC61"/>
    <mergeCell ref="X62:Y62"/>
    <mergeCell ref="X61:Y61"/>
    <mergeCell ref="T58:U58"/>
    <mergeCell ref="T59:U59"/>
    <mergeCell ref="T61:U61"/>
    <mergeCell ref="P57:Q57"/>
    <mergeCell ref="X58:Y58"/>
    <mergeCell ref="X59:Y59"/>
    <mergeCell ref="H63:I63"/>
    <mergeCell ref="P58:Q58"/>
    <mergeCell ref="P59:Q59"/>
    <mergeCell ref="P60:Q60"/>
    <mergeCell ref="P61:Q61"/>
    <mergeCell ref="H58:I58"/>
    <mergeCell ref="L63:M63"/>
    <mergeCell ref="H62:I62"/>
    <mergeCell ref="H60:I60"/>
    <mergeCell ref="L62:M62"/>
    <mergeCell ref="H61:I61"/>
    <mergeCell ref="L61:M61"/>
    <mergeCell ref="H57:I57"/>
    <mergeCell ref="L60:M60"/>
    <mergeCell ref="L57:M57"/>
    <mergeCell ref="L59:M59"/>
    <mergeCell ref="L58:M58"/>
    <mergeCell ref="X63:Y63"/>
    <mergeCell ref="T52:U52"/>
    <mergeCell ref="P51:Q51"/>
    <mergeCell ref="T50:U50"/>
    <mergeCell ref="T55:U55"/>
    <mergeCell ref="P54:Q54"/>
    <mergeCell ref="T53:U53"/>
    <mergeCell ref="P53:Q53"/>
    <mergeCell ref="P55:Q55"/>
    <mergeCell ref="T54:U54"/>
    <mergeCell ref="T51:U51"/>
    <mergeCell ref="H54:I54"/>
    <mergeCell ref="O47:R47"/>
    <mergeCell ref="P50:Q50"/>
    <mergeCell ref="L53:M53"/>
    <mergeCell ref="H53:I53"/>
    <mergeCell ref="H56:I56"/>
    <mergeCell ref="H55:I55"/>
    <mergeCell ref="L54:M54"/>
    <mergeCell ref="L55:M55"/>
    <mergeCell ref="G47:J47"/>
    <mergeCell ref="L51:M51"/>
    <mergeCell ref="H51:I51"/>
    <mergeCell ref="H50:I50"/>
    <mergeCell ref="L50:M50"/>
    <mergeCell ref="L56:M56"/>
    <mergeCell ref="K47:N47"/>
    <mergeCell ref="L52:M52"/>
    <mergeCell ref="P52:Q52"/>
    <mergeCell ref="P41:Q41"/>
    <mergeCell ref="L41:M41"/>
    <mergeCell ref="H43:I43"/>
    <mergeCell ref="P42:Q42"/>
    <mergeCell ref="P43:Q43"/>
    <mergeCell ref="H41:I41"/>
    <mergeCell ref="H52:I52"/>
    <mergeCell ref="H42:I42"/>
    <mergeCell ref="H44:I44"/>
    <mergeCell ref="L42:M42"/>
    <mergeCell ref="L43:M43"/>
    <mergeCell ref="P36:Q36"/>
    <mergeCell ref="P38:Q38"/>
    <mergeCell ref="T39:U39"/>
    <mergeCell ref="T38:U38"/>
    <mergeCell ref="P39:Q39"/>
    <mergeCell ref="H37:I37"/>
    <mergeCell ref="H38:I38"/>
    <mergeCell ref="P40:Q40"/>
    <mergeCell ref="H36:I36"/>
    <mergeCell ref="T40:U40"/>
    <mergeCell ref="T36:U36"/>
    <mergeCell ref="T37:U37"/>
    <mergeCell ref="L36:M36"/>
    <mergeCell ref="L37:M37"/>
    <mergeCell ref="L38:M38"/>
    <mergeCell ref="P37:Q37"/>
    <mergeCell ref="L40:M40"/>
    <mergeCell ref="L39:M39"/>
    <mergeCell ref="H39:I39"/>
    <mergeCell ref="H40:I40"/>
    <mergeCell ref="S47:V47"/>
    <mergeCell ref="AA27:AD27"/>
    <mergeCell ref="T31:U31"/>
    <mergeCell ref="X31:Y31"/>
    <mergeCell ref="X32:Y32"/>
    <mergeCell ref="AB33:AC33"/>
    <mergeCell ref="T32:U32"/>
    <mergeCell ref="T33:U33"/>
    <mergeCell ref="X33:Y33"/>
    <mergeCell ref="T43:U43"/>
    <mergeCell ref="X39:Y39"/>
    <mergeCell ref="X37:Y37"/>
    <mergeCell ref="X38:Y38"/>
    <mergeCell ref="X41:Y41"/>
    <mergeCell ref="X40:Y40"/>
    <mergeCell ref="X42:Y42"/>
    <mergeCell ref="AB32:AC32"/>
    <mergeCell ref="X36:Y36"/>
    <mergeCell ref="X35:Y35"/>
    <mergeCell ref="X34:Y34"/>
    <mergeCell ref="T34:U34"/>
    <mergeCell ref="T35:U35"/>
    <mergeCell ref="T41:U41"/>
    <mergeCell ref="T42:U42"/>
    <mergeCell ref="T20:U20"/>
    <mergeCell ref="X22:Y22"/>
    <mergeCell ref="H22:I22"/>
    <mergeCell ref="X21:Y21"/>
    <mergeCell ref="T21:U21"/>
    <mergeCell ref="T22:U22"/>
    <mergeCell ref="P22:Q22"/>
    <mergeCell ref="P31:Q31"/>
    <mergeCell ref="X23:Y23"/>
    <mergeCell ref="X30:Y30"/>
    <mergeCell ref="S27:V27"/>
    <mergeCell ref="W27:Z27"/>
    <mergeCell ref="T30:U30"/>
    <mergeCell ref="T23:U23"/>
    <mergeCell ref="P23:Q23"/>
    <mergeCell ref="X20:Y20"/>
    <mergeCell ref="O27:R27"/>
    <mergeCell ref="P19:Q19"/>
    <mergeCell ref="P33:Q33"/>
    <mergeCell ref="P35:Q35"/>
    <mergeCell ref="P34:Q34"/>
    <mergeCell ref="H34:I34"/>
    <mergeCell ref="L33:M33"/>
    <mergeCell ref="H35:I35"/>
    <mergeCell ref="H33:I33"/>
    <mergeCell ref="P32:Q32"/>
    <mergeCell ref="P16:Q16"/>
    <mergeCell ref="P17:Q17"/>
    <mergeCell ref="H30:I30"/>
    <mergeCell ref="G27:J27"/>
    <mergeCell ref="L19:M19"/>
    <mergeCell ref="L13:M13"/>
    <mergeCell ref="P13:Q13"/>
    <mergeCell ref="H18:I18"/>
    <mergeCell ref="L14:M14"/>
    <mergeCell ref="L15:M15"/>
    <mergeCell ref="L16:M16"/>
    <mergeCell ref="L17:M17"/>
    <mergeCell ref="L18:M18"/>
    <mergeCell ref="H14:I14"/>
    <mergeCell ref="H16:I16"/>
    <mergeCell ref="K27:N27"/>
    <mergeCell ref="P18:Q18"/>
    <mergeCell ref="P20:Q20"/>
    <mergeCell ref="P21:Q21"/>
    <mergeCell ref="L22:M22"/>
    <mergeCell ref="L21:M21"/>
    <mergeCell ref="L23:M23"/>
    <mergeCell ref="L20:M20"/>
    <mergeCell ref="P30:Q30"/>
    <mergeCell ref="D2:F2"/>
    <mergeCell ref="H10:I10"/>
    <mergeCell ref="H12:I12"/>
    <mergeCell ref="H13:I13"/>
    <mergeCell ref="G7:J7"/>
    <mergeCell ref="H11:I11"/>
    <mergeCell ref="H19:I19"/>
    <mergeCell ref="L35:M35"/>
    <mergeCell ref="L34:M34"/>
    <mergeCell ref="H23:I23"/>
    <mergeCell ref="H32:I32"/>
    <mergeCell ref="L30:M30"/>
    <mergeCell ref="L32:M32"/>
    <mergeCell ref="H31:I31"/>
    <mergeCell ref="H20:I20"/>
    <mergeCell ref="H21:I21"/>
    <mergeCell ref="H17:I17"/>
    <mergeCell ref="H15:I15"/>
    <mergeCell ref="K7:N7"/>
    <mergeCell ref="L10:M10"/>
    <mergeCell ref="L12:M12"/>
    <mergeCell ref="L11:M11"/>
    <mergeCell ref="L31:M31"/>
  </mergeCells>
  <phoneticPr fontId="0" type="noConversion"/>
  <printOptions horizontalCentered="1" gridLinesSet="0"/>
  <pageMargins left="0.19685039370078741" right="0.19685039370078741" top="0.39370078740157483" bottom="0.19685039370078741" header="0.19685039370078741" footer="0.19685039370078741"/>
  <pageSetup paperSize="9" scale="55" fitToWidth="3" orientation="landscape" verticalDpi="597" r:id="rId2"/>
  <headerFooter alignWithMargins="0"/>
  <colBreaks count="1" manualBreakCount="1">
    <brk id="1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pageSetUpPr fitToPage="1"/>
  </sheetPr>
  <dimension ref="A1:AD58"/>
  <sheetViews>
    <sheetView showGridLines="0" topLeftCell="H1" zoomScaleNormal="100" workbookViewId="0">
      <selection activeCell="W32" sqref="W32"/>
    </sheetView>
  </sheetViews>
  <sheetFormatPr defaultRowHeight="11.25" x14ac:dyDescent="0.2"/>
  <cols>
    <col min="1" max="1" width="16" style="249" customWidth="1"/>
    <col min="2" max="2" width="2.5703125" style="249" customWidth="1"/>
    <col min="3" max="3" width="9.7109375" style="249" customWidth="1"/>
    <col min="4" max="4" width="2.5703125" style="249" customWidth="1"/>
    <col min="5" max="5" width="13.7109375" style="249" customWidth="1"/>
    <col min="6" max="6" width="2.42578125" style="249" customWidth="1"/>
    <col min="7" max="7" width="9.7109375" style="249" customWidth="1"/>
    <col min="8" max="8" width="2.42578125" style="249" customWidth="1"/>
    <col min="9" max="9" width="13.7109375" style="249" customWidth="1"/>
    <col min="10" max="10" width="2.5703125" style="249" customWidth="1"/>
    <col min="11" max="11" width="13.7109375" style="249" customWidth="1"/>
    <col min="12" max="12" width="2.7109375" style="249" customWidth="1"/>
    <col min="13" max="13" width="9.7109375" style="249" customWidth="1"/>
    <col min="14" max="14" width="3.140625" style="249" customWidth="1"/>
    <col min="15" max="15" width="13.7109375" style="249" customWidth="1"/>
    <col min="16" max="16" width="2.7109375" style="249" customWidth="1"/>
    <col min="17" max="17" width="9.7109375" style="249" customWidth="1"/>
    <col min="18" max="18" width="4.7109375" style="249" customWidth="1"/>
    <col min="19" max="19" width="13.7109375" style="249" customWidth="1"/>
    <col min="20" max="20" width="2.42578125" style="249" customWidth="1"/>
    <col min="21" max="21" width="9.7109375" style="249" customWidth="1"/>
    <col min="22" max="22" width="2.85546875" style="249" customWidth="1"/>
    <col min="23" max="23" width="13.7109375" style="249" customWidth="1"/>
    <col min="24" max="24" width="2.85546875" style="249" customWidth="1"/>
    <col min="25" max="25" width="9.7109375" style="249" customWidth="1"/>
    <col min="26" max="26" width="2.7109375" style="249" customWidth="1"/>
    <col min="27" max="27" width="13.7109375" style="249" customWidth="1"/>
    <col min="28" max="28" width="2.42578125" style="249" customWidth="1"/>
    <col min="29" max="29" width="13.7109375" style="249" customWidth="1"/>
    <col min="30" max="16384" width="9.140625" style="249"/>
  </cols>
  <sheetData>
    <row r="1" spans="1:30" s="708" customFormat="1" ht="12.75" x14ac:dyDescent="0.2">
      <c r="A1" s="737" t="s">
        <v>4342</v>
      </c>
      <c r="B1" s="737"/>
      <c r="C1" s="737"/>
      <c r="D1" s="737"/>
      <c r="E1" s="738"/>
      <c r="F1" s="738"/>
      <c r="G1" s="737"/>
      <c r="H1" s="737"/>
      <c r="I1" s="738"/>
      <c r="J1" s="738"/>
      <c r="K1" s="737"/>
      <c r="L1" s="737"/>
      <c r="M1" s="738"/>
      <c r="N1" s="738"/>
      <c r="O1" s="737"/>
      <c r="P1" s="737"/>
      <c r="Q1" s="738"/>
      <c r="R1" s="738"/>
      <c r="S1" s="737"/>
      <c r="T1" s="737"/>
      <c r="AC1" s="739" t="s">
        <v>4409</v>
      </c>
    </row>
    <row r="2" spans="1:30" ht="12.75" x14ac:dyDescent="0.2">
      <c r="A2" s="67" t="s">
        <v>3127</v>
      </c>
      <c r="B2" s="67"/>
      <c r="C2" s="68" t="str">
        <f>IF(ISERROR('Foglio Informativo'!C5),"",'Foglio Informativo'!C5)</f>
        <v>Elenco delle compagnie nell'area download del sito dell'IVASS</v>
      </c>
      <c r="D2" s="68"/>
      <c r="E2" s="250"/>
      <c r="F2" s="250"/>
      <c r="G2" s="68"/>
      <c r="H2" s="68"/>
      <c r="I2" s="250"/>
      <c r="J2" s="251"/>
      <c r="K2" s="159"/>
      <c r="L2" s="159"/>
      <c r="U2" s="251"/>
      <c r="V2" s="251"/>
      <c r="AC2" s="252" t="str">
        <f>IF('Foglio Informativo'!J5 = 0,"",'Foglio Informativo'!J5)</f>
        <v/>
      </c>
    </row>
    <row r="3" spans="1:30" ht="12.75" x14ac:dyDescent="0.2">
      <c r="A3" s="161"/>
      <c r="B3" s="161"/>
      <c r="C3" s="160" t="s">
        <v>3128</v>
      </c>
      <c r="D3" s="159"/>
      <c r="E3" s="251"/>
      <c r="F3" s="251"/>
      <c r="G3" s="159"/>
      <c r="H3" s="159"/>
      <c r="I3" s="251"/>
      <c r="J3" s="251"/>
      <c r="K3" s="159"/>
      <c r="L3" s="159"/>
      <c r="U3" s="251"/>
      <c r="V3" s="251"/>
      <c r="AC3" s="162" t="s">
        <v>3129</v>
      </c>
    </row>
    <row r="4" spans="1:30" ht="12.75" x14ac:dyDescent="0.2">
      <c r="A4" s="161"/>
      <c r="B4" s="161"/>
      <c r="C4" s="161"/>
      <c r="D4" s="161"/>
      <c r="E4" s="253"/>
      <c r="F4" s="253"/>
      <c r="K4" s="161"/>
      <c r="L4" s="161"/>
      <c r="M4" s="253"/>
      <c r="N4" s="253"/>
      <c r="O4" s="161"/>
      <c r="P4" s="161"/>
      <c r="Q4" s="253"/>
      <c r="R4" s="253"/>
      <c r="S4" s="161"/>
      <c r="T4" s="161"/>
      <c r="U4" s="253"/>
      <c r="V4" s="253"/>
      <c r="AC4" s="161"/>
    </row>
    <row r="5" spans="1:30" ht="15.75" x14ac:dyDescent="0.25">
      <c r="A5" s="254"/>
      <c r="B5" s="254"/>
      <c r="C5" s="254"/>
      <c r="D5" s="254"/>
      <c r="E5" s="255"/>
      <c r="F5" s="255"/>
      <c r="K5" s="256"/>
      <c r="L5" s="254"/>
      <c r="M5" s="72"/>
      <c r="N5" s="72"/>
      <c r="O5" s="254" t="s">
        <v>2272</v>
      </c>
      <c r="P5" s="254"/>
      <c r="Q5" s="254"/>
      <c r="R5" s="256"/>
      <c r="S5" s="256"/>
      <c r="T5" s="256"/>
      <c r="U5" s="255"/>
      <c r="V5" s="255"/>
      <c r="AC5" s="72"/>
    </row>
    <row r="6" spans="1:30" ht="15.75" x14ac:dyDescent="0.25">
      <c r="A6" s="67"/>
      <c r="B6" s="67"/>
      <c r="C6" s="69"/>
      <c r="D6" s="69"/>
      <c r="E6" s="257"/>
      <c r="F6" s="257"/>
      <c r="K6" s="65"/>
      <c r="L6" s="67"/>
      <c r="M6" s="67"/>
      <c r="N6" s="67"/>
      <c r="O6" s="67"/>
      <c r="P6" s="67"/>
      <c r="Q6" s="66" t="s">
        <v>3700</v>
      </c>
      <c r="R6" s="573"/>
      <c r="T6" s="258"/>
      <c r="U6" s="259"/>
      <c r="V6" s="259"/>
      <c r="AC6" s="70"/>
    </row>
    <row r="9" spans="1:30" ht="12" thickBot="1" x14ac:dyDescent="0.25">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1" t="s">
        <v>3718</v>
      </c>
    </row>
    <row r="10" spans="1:30" ht="15.75" customHeight="1" thickBot="1" x14ac:dyDescent="0.25">
      <c r="A10" s="262"/>
      <c r="B10" s="851" t="s">
        <v>3701</v>
      </c>
      <c r="C10" s="851"/>
      <c r="D10" s="851"/>
      <c r="E10" s="851"/>
      <c r="F10" s="851"/>
      <c r="G10" s="851"/>
      <c r="H10" s="851"/>
      <c r="I10" s="851"/>
      <c r="J10" s="851"/>
      <c r="K10" s="852"/>
      <c r="L10" s="853" t="s">
        <v>3719</v>
      </c>
      <c r="M10" s="851"/>
      <c r="N10" s="851"/>
      <c r="O10" s="851"/>
      <c r="P10" s="851"/>
      <c r="Q10" s="851"/>
      <c r="R10" s="851"/>
      <c r="S10" s="851"/>
      <c r="T10" s="851"/>
      <c r="U10" s="851"/>
      <c r="V10" s="851"/>
      <c r="W10" s="851"/>
      <c r="X10" s="851"/>
      <c r="Y10" s="851"/>
      <c r="Z10" s="851"/>
      <c r="AA10" s="851"/>
      <c r="AB10" s="851"/>
      <c r="AC10" s="854"/>
      <c r="AD10" s="260"/>
    </row>
    <row r="11" spans="1:30" ht="15.75" customHeight="1" x14ac:dyDescent="0.2">
      <c r="A11" s="263"/>
      <c r="B11" s="855" t="s">
        <v>2273</v>
      </c>
      <c r="C11" s="855"/>
      <c r="D11" s="855"/>
      <c r="E11" s="856"/>
      <c r="F11" s="858" t="s">
        <v>3720</v>
      </c>
      <c r="G11" s="855"/>
      <c r="H11" s="855"/>
      <c r="I11" s="856"/>
      <c r="J11" s="858" t="s">
        <v>3702</v>
      </c>
      <c r="K11" s="856"/>
      <c r="L11" s="264"/>
      <c r="M11" s="860" t="s">
        <v>3699</v>
      </c>
      <c r="N11" s="860"/>
      <c r="O11" s="860"/>
      <c r="P11" s="860"/>
      <c r="Q11" s="860"/>
      <c r="R11" s="860"/>
      <c r="S11" s="861"/>
      <c r="T11" s="862" t="s">
        <v>3725</v>
      </c>
      <c r="U11" s="863"/>
      <c r="V11" s="863"/>
      <c r="W11" s="863"/>
      <c r="X11" s="863"/>
      <c r="Y11" s="863"/>
      <c r="Z11" s="863"/>
      <c r="AA11" s="864"/>
      <c r="AB11" s="865"/>
      <c r="AC11" s="866"/>
      <c r="AD11" s="260"/>
    </row>
    <row r="12" spans="1:30" ht="20.25" customHeight="1" x14ac:dyDescent="0.2">
      <c r="A12" s="263"/>
      <c r="B12" s="849"/>
      <c r="C12" s="849"/>
      <c r="D12" s="849"/>
      <c r="E12" s="857"/>
      <c r="F12" s="847"/>
      <c r="G12" s="849"/>
      <c r="H12" s="849"/>
      <c r="I12" s="857"/>
      <c r="J12" s="859"/>
      <c r="K12" s="848"/>
      <c r="L12" s="265"/>
      <c r="M12" s="867" t="s">
        <v>2273</v>
      </c>
      <c r="N12" s="867"/>
      <c r="O12" s="868"/>
      <c r="P12" s="869" t="s">
        <v>3720</v>
      </c>
      <c r="Q12" s="867"/>
      <c r="R12" s="867"/>
      <c r="S12" s="867"/>
      <c r="T12" s="870" t="s">
        <v>2273</v>
      </c>
      <c r="U12" s="871"/>
      <c r="V12" s="871"/>
      <c r="W12" s="871"/>
      <c r="X12" s="871" t="s">
        <v>3720</v>
      </c>
      <c r="Y12" s="871"/>
      <c r="Z12" s="871"/>
      <c r="AA12" s="872"/>
      <c r="AB12" s="859" t="s">
        <v>3702</v>
      </c>
      <c r="AC12" s="850"/>
      <c r="AD12" s="260"/>
    </row>
    <row r="13" spans="1:30" ht="15" customHeight="1" x14ac:dyDescent="0.2">
      <c r="A13" s="266"/>
      <c r="B13" s="843" t="s">
        <v>3703</v>
      </c>
      <c r="C13" s="846"/>
      <c r="D13" s="267" t="s">
        <v>3139</v>
      </c>
      <c r="E13" s="268"/>
      <c r="F13" s="845" t="s">
        <v>3703</v>
      </c>
      <c r="G13" s="844"/>
      <c r="H13" s="845" t="s">
        <v>3035</v>
      </c>
      <c r="I13" s="846"/>
      <c r="J13" s="847" t="s">
        <v>3704</v>
      </c>
      <c r="K13" s="848"/>
      <c r="L13" s="845" t="s">
        <v>3703</v>
      </c>
      <c r="M13" s="846"/>
      <c r="N13" s="843" t="s">
        <v>3702</v>
      </c>
      <c r="O13" s="844"/>
      <c r="P13" s="269"/>
      <c r="Q13" s="270" t="s">
        <v>3703</v>
      </c>
      <c r="R13" s="269"/>
      <c r="S13" s="270" t="s">
        <v>3702</v>
      </c>
      <c r="T13" s="845" t="s">
        <v>3703</v>
      </c>
      <c r="U13" s="844"/>
      <c r="V13" s="845" t="s">
        <v>3702</v>
      </c>
      <c r="W13" s="844"/>
      <c r="X13" s="845" t="s">
        <v>3703</v>
      </c>
      <c r="Y13" s="844"/>
      <c r="Z13" s="845" t="s">
        <v>3702</v>
      </c>
      <c r="AA13" s="846"/>
      <c r="AB13" s="849" t="s">
        <v>3704</v>
      </c>
      <c r="AC13" s="850"/>
      <c r="AD13" s="260"/>
    </row>
    <row r="14" spans="1:30" ht="12" x14ac:dyDescent="0.2">
      <c r="A14" s="271" t="s">
        <v>3705</v>
      </c>
      <c r="B14" s="375">
        <v>1</v>
      </c>
      <c r="C14" s="533">
        <v>0</v>
      </c>
      <c r="D14" s="531">
        <v>5</v>
      </c>
      <c r="E14" s="533">
        <v>0</v>
      </c>
      <c r="F14" s="531">
        <v>10</v>
      </c>
      <c r="G14" s="533">
        <v>0</v>
      </c>
      <c r="H14" s="531">
        <v>14</v>
      </c>
      <c r="I14" s="533">
        <v>0</v>
      </c>
      <c r="J14" s="531">
        <v>19</v>
      </c>
      <c r="K14" s="533">
        <v>0</v>
      </c>
      <c r="L14" s="531">
        <v>24</v>
      </c>
      <c r="M14" s="533">
        <v>0</v>
      </c>
      <c r="N14" s="531">
        <v>28</v>
      </c>
      <c r="O14" s="533">
        <v>0</v>
      </c>
      <c r="P14" s="531">
        <v>33</v>
      </c>
      <c r="Q14" s="533">
        <v>0</v>
      </c>
      <c r="R14" s="531">
        <v>37</v>
      </c>
      <c r="S14" s="533">
        <v>0</v>
      </c>
      <c r="T14" s="531">
        <v>42</v>
      </c>
      <c r="U14" s="533">
        <v>0</v>
      </c>
      <c r="V14" s="531">
        <v>46</v>
      </c>
      <c r="W14" s="533">
        <v>0</v>
      </c>
      <c r="X14" s="531">
        <v>51</v>
      </c>
      <c r="Y14" s="533">
        <v>0</v>
      </c>
      <c r="Z14" s="531">
        <v>55</v>
      </c>
      <c r="AA14" s="533">
        <v>0</v>
      </c>
      <c r="AB14" s="531">
        <v>60</v>
      </c>
      <c r="AC14" s="533">
        <v>0</v>
      </c>
      <c r="AD14" s="260"/>
    </row>
    <row r="15" spans="1:30" ht="12" x14ac:dyDescent="0.2">
      <c r="A15" s="271" t="s">
        <v>3036</v>
      </c>
      <c r="B15" s="272">
        <f>B14+1</f>
        <v>2</v>
      </c>
      <c r="C15" s="376">
        <v>0</v>
      </c>
      <c r="D15" s="531">
        <f>D14+1</f>
        <v>6</v>
      </c>
      <c r="E15" s="376">
        <v>0</v>
      </c>
      <c r="F15" s="531">
        <f>F14+1</f>
        <v>11</v>
      </c>
      <c r="G15" s="376">
        <v>0</v>
      </c>
      <c r="H15" s="531">
        <f>H14+1</f>
        <v>15</v>
      </c>
      <c r="I15" s="376">
        <v>0</v>
      </c>
      <c r="J15" s="531">
        <f>J14+1</f>
        <v>20</v>
      </c>
      <c r="K15" s="376">
        <v>0</v>
      </c>
      <c r="L15" s="531">
        <f>L14+1</f>
        <v>25</v>
      </c>
      <c r="M15" s="376">
        <v>0</v>
      </c>
      <c r="N15" s="531">
        <f>N14+1</f>
        <v>29</v>
      </c>
      <c r="O15" s="376">
        <v>0</v>
      </c>
      <c r="P15" s="531">
        <f>P14+1</f>
        <v>34</v>
      </c>
      <c r="Q15" s="376">
        <v>0</v>
      </c>
      <c r="R15" s="531">
        <f>R14+1</f>
        <v>38</v>
      </c>
      <c r="S15" s="376">
        <v>0</v>
      </c>
      <c r="T15" s="531">
        <f>T14+1</f>
        <v>43</v>
      </c>
      <c r="U15" s="376">
        <v>0</v>
      </c>
      <c r="V15" s="531">
        <f>V14+1</f>
        <v>47</v>
      </c>
      <c r="W15" s="376">
        <v>0</v>
      </c>
      <c r="X15" s="531">
        <f>X14+1</f>
        <v>52</v>
      </c>
      <c r="Y15" s="376">
        <v>0</v>
      </c>
      <c r="Z15" s="531">
        <f>Z14+1</f>
        <v>56</v>
      </c>
      <c r="AA15" s="376">
        <v>0</v>
      </c>
      <c r="AB15" s="531">
        <f>AB14+1</f>
        <v>61</v>
      </c>
      <c r="AC15" s="381">
        <v>0</v>
      </c>
      <c r="AD15" s="260"/>
    </row>
    <row r="16" spans="1:30" ht="12" x14ac:dyDescent="0.2">
      <c r="A16" s="271" t="s">
        <v>1477</v>
      </c>
      <c r="B16" s="272">
        <f>B15+1</f>
        <v>3</v>
      </c>
      <c r="C16" s="376">
        <v>0</v>
      </c>
      <c r="D16" s="531">
        <f t="shared" ref="D16:L18" si="0">D15+1</f>
        <v>7</v>
      </c>
      <c r="E16" s="376">
        <v>0</v>
      </c>
      <c r="F16" s="531">
        <f t="shared" si="0"/>
        <v>12</v>
      </c>
      <c r="G16" s="376">
        <v>0</v>
      </c>
      <c r="H16" s="531">
        <f t="shared" si="0"/>
        <v>16</v>
      </c>
      <c r="I16" s="376">
        <v>0</v>
      </c>
      <c r="J16" s="531">
        <f t="shared" si="0"/>
        <v>21</v>
      </c>
      <c r="K16" s="376">
        <v>0</v>
      </c>
      <c r="L16" s="531">
        <f t="shared" si="0"/>
        <v>26</v>
      </c>
      <c r="M16" s="376">
        <v>0</v>
      </c>
      <c r="N16" s="531">
        <f>N15+1</f>
        <v>30</v>
      </c>
      <c r="O16" s="376">
        <v>0</v>
      </c>
      <c r="P16" s="531">
        <f>P15+1</f>
        <v>35</v>
      </c>
      <c r="Q16" s="376">
        <v>0</v>
      </c>
      <c r="R16" s="531">
        <f>R15+1</f>
        <v>39</v>
      </c>
      <c r="S16" s="376">
        <v>0</v>
      </c>
      <c r="T16" s="531">
        <f>T15+1</f>
        <v>44</v>
      </c>
      <c r="U16" s="376">
        <v>0</v>
      </c>
      <c r="V16" s="531">
        <f>V15+1</f>
        <v>48</v>
      </c>
      <c r="W16" s="376">
        <v>0</v>
      </c>
      <c r="X16" s="531">
        <f>X15+1</f>
        <v>53</v>
      </c>
      <c r="Y16" s="376">
        <v>0</v>
      </c>
      <c r="Z16" s="531">
        <f t="shared" ref="Z16:AB18" si="1">Z15+1</f>
        <v>57</v>
      </c>
      <c r="AA16" s="376">
        <v>0</v>
      </c>
      <c r="AB16" s="531">
        <f t="shared" si="1"/>
        <v>62</v>
      </c>
      <c r="AC16" s="381">
        <v>0</v>
      </c>
      <c r="AD16" s="260"/>
    </row>
    <row r="17" spans="1:30" ht="12" x14ac:dyDescent="0.2">
      <c r="A17" s="271" t="s">
        <v>1478</v>
      </c>
      <c r="B17" s="272">
        <f>B16+1</f>
        <v>4</v>
      </c>
      <c r="C17" s="376">
        <v>0</v>
      </c>
      <c r="D17" s="531">
        <f t="shared" si="0"/>
        <v>8</v>
      </c>
      <c r="E17" s="376">
        <v>0</v>
      </c>
      <c r="F17" s="531">
        <f t="shared" si="0"/>
        <v>13</v>
      </c>
      <c r="G17" s="376">
        <v>0</v>
      </c>
      <c r="H17" s="531">
        <f t="shared" si="0"/>
        <v>17</v>
      </c>
      <c r="I17" s="376">
        <v>0</v>
      </c>
      <c r="J17" s="531">
        <f t="shared" si="0"/>
        <v>22</v>
      </c>
      <c r="K17" s="376">
        <v>0</v>
      </c>
      <c r="L17" s="531">
        <f t="shared" si="0"/>
        <v>27</v>
      </c>
      <c r="M17" s="376">
        <v>0</v>
      </c>
      <c r="N17" s="531">
        <f>N16+1</f>
        <v>31</v>
      </c>
      <c r="O17" s="376">
        <v>0</v>
      </c>
      <c r="P17" s="531">
        <f>P16+1</f>
        <v>36</v>
      </c>
      <c r="Q17" s="376">
        <v>0</v>
      </c>
      <c r="R17" s="531">
        <f>R16+1</f>
        <v>40</v>
      </c>
      <c r="S17" s="376">
        <v>0</v>
      </c>
      <c r="T17" s="531">
        <f>T16+1</f>
        <v>45</v>
      </c>
      <c r="U17" s="376">
        <v>0</v>
      </c>
      <c r="V17" s="531">
        <f>V16+1</f>
        <v>49</v>
      </c>
      <c r="W17" s="376">
        <v>0</v>
      </c>
      <c r="X17" s="531">
        <f>X16+1</f>
        <v>54</v>
      </c>
      <c r="Y17" s="376">
        <v>0</v>
      </c>
      <c r="Z17" s="531">
        <f t="shared" si="1"/>
        <v>58</v>
      </c>
      <c r="AA17" s="376">
        <v>0</v>
      </c>
      <c r="AB17" s="531">
        <f t="shared" si="1"/>
        <v>63</v>
      </c>
      <c r="AC17" s="381">
        <v>0</v>
      </c>
      <c r="AD17" s="260"/>
    </row>
    <row r="18" spans="1:30" ht="12" x14ac:dyDescent="0.2">
      <c r="A18" s="273" t="s">
        <v>1306</v>
      </c>
      <c r="B18" s="532"/>
      <c r="C18" s="377"/>
      <c r="D18" s="531">
        <f t="shared" si="0"/>
        <v>9</v>
      </c>
      <c r="E18" s="378">
        <f>E14 + E15 -E16+E17</f>
        <v>0</v>
      </c>
      <c r="F18" s="274"/>
      <c r="G18" s="377"/>
      <c r="H18" s="531">
        <f t="shared" si="0"/>
        <v>18</v>
      </c>
      <c r="I18" s="378">
        <f>I14 + I15 -I16+I17</f>
        <v>0</v>
      </c>
      <c r="J18" s="531">
        <f t="shared" si="0"/>
        <v>23</v>
      </c>
      <c r="K18" s="378">
        <f>K14 + K15 -K16+K17</f>
        <v>0</v>
      </c>
      <c r="L18" s="275"/>
      <c r="M18" s="377"/>
      <c r="N18" s="531">
        <f>N17+1</f>
        <v>32</v>
      </c>
      <c r="O18" s="378">
        <f>O14 + O15 -O16+O17</f>
        <v>0</v>
      </c>
      <c r="P18" s="275"/>
      <c r="Q18" s="377"/>
      <c r="R18" s="531">
        <f>R17+1</f>
        <v>41</v>
      </c>
      <c r="S18" s="378">
        <f>S14 + S15 -S16+S17</f>
        <v>0</v>
      </c>
      <c r="T18" s="275"/>
      <c r="U18" s="377"/>
      <c r="V18" s="531">
        <f>V17+1</f>
        <v>50</v>
      </c>
      <c r="W18" s="378">
        <f>W14 + W15 -W16+W17</f>
        <v>0</v>
      </c>
      <c r="X18" s="276"/>
      <c r="Y18" s="377"/>
      <c r="Z18" s="531">
        <f t="shared" si="1"/>
        <v>59</v>
      </c>
      <c r="AA18" s="378">
        <f>AA14 + AA15 -AA16+AA17</f>
        <v>0</v>
      </c>
      <c r="AB18" s="531">
        <f t="shared" si="1"/>
        <v>64</v>
      </c>
      <c r="AC18" s="382">
        <f>AC14 + AC15 -AC16+AC17</f>
        <v>0</v>
      </c>
      <c r="AD18" s="260"/>
    </row>
    <row r="19" spans="1:30" s="287" customFormat="1" ht="3" customHeight="1" thickBot="1" x14ac:dyDescent="0.25">
      <c r="A19" s="277"/>
      <c r="B19" s="278"/>
      <c r="C19" s="534"/>
      <c r="D19" s="279"/>
      <c r="E19" s="534"/>
      <c r="F19" s="280"/>
      <c r="G19" s="281"/>
      <c r="H19" s="282"/>
      <c r="I19" s="281"/>
      <c r="J19" s="283"/>
      <c r="K19" s="534"/>
      <c r="L19" s="284"/>
      <c r="M19" s="281"/>
      <c r="N19" s="283"/>
      <c r="O19" s="534"/>
      <c r="P19" s="284"/>
      <c r="Q19" s="281"/>
      <c r="R19" s="284"/>
      <c r="S19" s="281"/>
      <c r="T19" s="284"/>
      <c r="U19" s="281"/>
      <c r="V19" s="285"/>
      <c r="W19" s="281"/>
      <c r="X19" s="285"/>
      <c r="Y19" s="281"/>
      <c r="Z19" s="282"/>
      <c r="AA19" s="534"/>
      <c r="AB19" s="282"/>
      <c r="AC19" s="536"/>
      <c r="AD19" s="286"/>
    </row>
    <row r="20" spans="1:30" ht="12" x14ac:dyDescent="0.2">
      <c r="A20" s="288" t="s">
        <v>1479</v>
      </c>
      <c r="B20" s="272">
        <v>65</v>
      </c>
      <c r="C20" s="379">
        <v>0</v>
      </c>
      <c r="D20" s="531">
        <f>B20+1</f>
        <v>66</v>
      </c>
      <c r="E20" s="379">
        <v>0</v>
      </c>
      <c r="F20" s="531">
        <f>D20+1</f>
        <v>67</v>
      </c>
      <c r="G20" s="379">
        <v>0</v>
      </c>
      <c r="H20" s="531">
        <f>F20+1</f>
        <v>68</v>
      </c>
      <c r="I20" s="379">
        <v>0</v>
      </c>
      <c r="J20" s="531">
        <f>H20+1</f>
        <v>69</v>
      </c>
      <c r="K20" s="379">
        <v>0</v>
      </c>
      <c r="L20" s="531">
        <f>J20+1</f>
        <v>70</v>
      </c>
      <c r="M20" s="379">
        <v>0</v>
      </c>
      <c r="N20" s="531">
        <f>L20+1</f>
        <v>71</v>
      </c>
      <c r="O20" s="379">
        <v>0</v>
      </c>
      <c r="P20" s="531">
        <f>N20+1</f>
        <v>72</v>
      </c>
      <c r="Q20" s="379">
        <v>0</v>
      </c>
      <c r="R20" s="531">
        <f>P20+1</f>
        <v>73</v>
      </c>
      <c r="S20" s="379">
        <v>0</v>
      </c>
      <c r="T20" s="531">
        <f>R20+1</f>
        <v>74</v>
      </c>
      <c r="U20" s="379">
        <v>0</v>
      </c>
      <c r="V20" s="531">
        <f>T20+1</f>
        <v>75</v>
      </c>
      <c r="W20" s="379">
        <v>0</v>
      </c>
      <c r="X20" s="531">
        <f>V20+1</f>
        <v>76</v>
      </c>
      <c r="Y20" s="379">
        <v>0</v>
      </c>
      <c r="Z20" s="531">
        <f>X20+1</f>
        <v>77</v>
      </c>
      <c r="AA20" s="379">
        <v>0</v>
      </c>
      <c r="AB20" s="531">
        <f>Z20+1</f>
        <v>78</v>
      </c>
      <c r="AC20" s="379">
        <v>0</v>
      </c>
      <c r="AD20" s="260"/>
    </row>
    <row r="21" spans="1:30" s="293" customFormat="1" ht="5.25" customHeight="1" thickBot="1" x14ac:dyDescent="0.25">
      <c r="A21" s="289"/>
      <c r="B21" s="290"/>
      <c r="C21" s="535"/>
      <c r="D21" s="290"/>
      <c r="E21" s="380"/>
      <c r="F21" s="290"/>
      <c r="G21" s="535"/>
      <c r="H21" s="291"/>
      <c r="I21" s="535"/>
      <c r="J21" s="291"/>
      <c r="K21" s="535"/>
      <c r="L21" s="291"/>
      <c r="M21" s="535"/>
      <c r="N21" s="291"/>
      <c r="O21" s="535"/>
      <c r="P21" s="291"/>
      <c r="Q21" s="535"/>
      <c r="R21" s="291"/>
      <c r="S21" s="535"/>
      <c r="T21" s="291"/>
      <c r="U21" s="535"/>
      <c r="V21" s="291"/>
      <c r="W21" s="535"/>
      <c r="X21" s="291"/>
      <c r="Y21" s="535"/>
      <c r="Z21" s="291"/>
      <c r="AA21" s="535"/>
      <c r="AB21" s="291"/>
      <c r="AC21" s="537"/>
      <c r="AD21" s="292"/>
    </row>
    <row r="22" spans="1:30" s="293" customFormat="1" ht="6" customHeight="1" x14ac:dyDescent="0.2"/>
    <row r="23" spans="1:30" s="293" customFormat="1" ht="7.5" customHeight="1" x14ac:dyDescent="0.2"/>
    <row r="24" spans="1:30" x14ac:dyDescent="0.2">
      <c r="A24" s="842" t="s">
        <v>3908</v>
      </c>
      <c r="B24" s="842"/>
      <c r="C24" s="842"/>
      <c r="D24" s="842"/>
      <c r="E24" s="842"/>
      <c r="F24" s="842"/>
      <c r="G24" s="842"/>
      <c r="H24" s="842"/>
      <c r="I24" s="842"/>
      <c r="J24" s="842"/>
      <c r="K24" s="842"/>
      <c r="L24" s="842"/>
      <c r="M24" s="842"/>
      <c r="N24" s="842"/>
      <c r="O24" s="842"/>
      <c r="P24" s="842"/>
      <c r="Q24" s="842"/>
      <c r="R24" s="842"/>
      <c r="S24" s="842"/>
      <c r="T24" s="842"/>
      <c r="U24" s="842"/>
      <c r="V24" s="294"/>
    </row>
    <row r="25" spans="1:30" x14ac:dyDescent="0.2">
      <c r="A25" s="294" t="s">
        <v>1480</v>
      </c>
      <c r="B25" s="294"/>
      <c r="C25" s="294"/>
      <c r="D25" s="294"/>
      <c r="E25" s="294"/>
      <c r="F25" s="294"/>
      <c r="G25" s="294"/>
      <c r="H25" s="294"/>
      <c r="I25" s="294"/>
      <c r="J25" s="294"/>
      <c r="K25" s="294"/>
      <c r="L25" s="294"/>
      <c r="M25" s="294"/>
      <c r="N25" s="294"/>
      <c r="O25" s="294"/>
      <c r="P25" s="294"/>
      <c r="Q25" s="294"/>
      <c r="R25" s="294"/>
      <c r="S25" s="294"/>
      <c r="T25" s="294"/>
      <c r="U25" s="294"/>
      <c r="V25" s="294"/>
    </row>
    <row r="26" spans="1:30" x14ac:dyDescent="0.2">
      <c r="A26" s="295" t="s">
        <v>3909</v>
      </c>
      <c r="B26" s="295"/>
      <c r="C26" s="294"/>
      <c r="D26" s="294"/>
      <c r="E26" s="294"/>
      <c r="F26" s="294"/>
      <c r="G26" s="294"/>
      <c r="H26" s="294"/>
      <c r="I26" s="294"/>
      <c r="J26" s="294"/>
      <c r="K26" s="294"/>
      <c r="L26" s="294"/>
      <c r="M26" s="294"/>
      <c r="N26" s="294"/>
      <c r="O26" s="294"/>
      <c r="P26" s="294"/>
      <c r="Q26" s="294"/>
      <c r="R26" s="294"/>
      <c r="S26" s="294"/>
      <c r="T26" s="294"/>
      <c r="U26" s="294"/>
      <c r="V26" s="294"/>
    </row>
    <row r="27" spans="1:30" ht="12.75" x14ac:dyDescent="0.2">
      <c r="A27" s="296" t="s">
        <v>1480</v>
      </c>
      <c r="B27" s="296"/>
      <c r="C27" s="295"/>
      <c r="D27" s="295"/>
      <c r="E27" s="297"/>
      <c r="F27" s="297"/>
      <c r="G27" s="298"/>
      <c r="H27" s="298"/>
      <c r="I27" s="297"/>
      <c r="J27" s="297"/>
      <c r="K27" s="298"/>
      <c r="L27" s="298"/>
      <c r="M27" s="296"/>
      <c r="N27" s="296"/>
      <c r="O27" s="296"/>
      <c r="P27" s="296"/>
      <c r="Q27" s="296"/>
      <c r="R27" s="296"/>
      <c r="S27" s="299"/>
      <c r="T27" s="299"/>
      <c r="U27" s="299"/>
      <c r="V27" s="299"/>
    </row>
    <row r="28" spans="1:30" x14ac:dyDescent="0.2">
      <c r="A28" s="295" t="s">
        <v>1481</v>
      </c>
      <c r="B28" s="295"/>
      <c r="C28" s="294"/>
      <c r="D28" s="294"/>
      <c r="E28" s="294"/>
      <c r="F28" s="294"/>
      <c r="G28" s="294"/>
      <c r="H28" s="294"/>
      <c r="I28" s="294"/>
      <c r="J28" s="294"/>
      <c r="K28" s="294"/>
      <c r="L28" s="294"/>
      <c r="M28" s="294"/>
      <c r="N28" s="294"/>
      <c r="O28" s="294"/>
      <c r="P28" s="294"/>
      <c r="Q28" s="294"/>
      <c r="R28" s="294"/>
      <c r="S28" s="294"/>
      <c r="T28" s="294"/>
      <c r="U28" s="294"/>
      <c r="V28" s="294"/>
    </row>
    <row r="29" spans="1:30" ht="7.5" customHeight="1" x14ac:dyDescent="0.2">
      <c r="A29" s="72"/>
      <c r="B29" s="72"/>
      <c r="C29" s="72"/>
      <c r="D29" s="72"/>
      <c r="E29" s="300"/>
      <c r="F29" s="300"/>
      <c r="G29" s="72"/>
      <c r="H29" s="72"/>
      <c r="I29" s="300"/>
      <c r="J29" s="300"/>
      <c r="K29" s="72"/>
      <c r="L29" s="72"/>
      <c r="M29" s="300"/>
      <c r="N29" s="300"/>
      <c r="O29" s="72"/>
      <c r="P29" s="72"/>
      <c r="Q29" s="300"/>
      <c r="R29" s="300"/>
      <c r="S29" s="72"/>
      <c r="T29" s="72"/>
      <c r="U29" s="72"/>
      <c r="V29" s="72"/>
    </row>
    <row r="30" spans="1:30" ht="15" customHeight="1" x14ac:dyDescent="0.2">
      <c r="A30" s="249" t="s">
        <v>3721</v>
      </c>
      <c r="E30" s="300"/>
      <c r="F30" s="300"/>
      <c r="G30" s="72"/>
      <c r="H30" s="72"/>
      <c r="I30" s="300"/>
      <c r="J30" s="300"/>
      <c r="K30" s="72"/>
      <c r="L30" s="72"/>
      <c r="M30" s="300"/>
      <c r="N30" s="300"/>
      <c r="O30" s="72"/>
      <c r="P30" s="72"/>
      <c r="Q30" s="300"/>
      <c r="R30" s="300"/>
      <c r="S30" s="72"/>
      <c r="T30" s="72"/>
      <c r="U30" s="72"/>
      <c r="V30" s="72"/>
    </row>
    <row r="31" spans="1:30" ht="14.25" customHeight="1" x14ac:dyDescent="0.2">
      <c r="A31" s="249" t="s">
        <v>3722</v>
      </c>
      <c r="E31" s="300"/>
      <c r="F31" s="300"/>
      <c r="G31" s="72"/>
      <c r="H31" s="72"/>
      <c r="I31" s="300"/>
      <c r="J31" s="300"/>
      <c r="K31" s="72"/>
      <c r="L31" s="72"/>
      <c r="M31" s="300"/>
      <c r="N31" s="300"/>
      <c r="O31" s="72"/>
      <c r="P31" s="72"/>
      <c r="Q31" s="300"/>
      <c r="R31" s="300"/>
      <c r="S31" s="72"/>
      <c r="T31" s="72"/>
      <c r="U31" s="72"/>
      <c r="V31" s="72"/>
    </row>
    <row r="32" spans="1:30" ht="14.25" customHeight="1" x14ac:dyDescent="0.2">
      <c r="A32" s="249" t="s">
        <v>3535</v>
      </c>
      <c r="E32" s="300"/>
      <c r="F32" s="300"/>
      <c r="G32" s="72"/>
      <c r="H32" s="72"/>
      <c r="I32" s="300"/>
      <c r="J32" s="300"/>
      <c r="K32" s="72"/>
      <c r="L32" s="72"/>
      <c r="M32" s="300"/>
      <c r="N32" s="300"/>
      <c r="O32" s="72"/>
      <c r="P32" s="72"/>
      <c r="Q32" s="300"/>
      <c r="R32" s="300"/>
      <c r="S32" s="72"/>
      <c r="T32" s="72"/>
      <c r="U32" s="72"/>
      <c r="V32" s="72"/>
    </row>
    <row r="33" spans="1:29" ht="12.75" x14ac:dyDescent="0.2">
      <c r="A33" s="249" t="s">
        <v>3723</v>
      </c>
      <c r="E33" s="300"/>
      <c r="F33" s="300"/>
      <c r="G33" s="72"/>
      <c r="H33" s="72"/>
      <c r="I33" s="300"/>
      <c r="J33" s="300"/>
      <c r="K33" s="72"/>
      <c r="L33" s="72"/>
      <c r="M33" s="300"/>
      <c r="N33" s="300"/>
      <c r="O33" s="72"/>
      <c r="P33" s="72"/>
      <c r="Q33" s="300"/>
      <c r="R33" s="300"/>
      <c r="S33" s="72"/>
      <c r="T33" s="72"/>
      <c r="U33" s="72"/>
      <c r="V33" s="72"/>
    </row>
    <row r="34" spans="1:29" ht="15.75" x14ac:dyDescent="0.25">
      <c r="A34" s="249" t="s">
        <v>3724</v>
      </c>
      <c r="E34" s="301"/>
      <c r="F34" s="301"/>
      <c r="G34" s="301"/>
      <c r="H34" s="301"/>
      <c r="I34" s="301"/>
      <c r="J34" s="301"/>
      <c r="K34" s="301"/>
      <c r="L34" s="301"/>
      <c r="M34" s="301"/>
      <c r="N34" s="301"/>
      <c r="O34" s="302"/>
      <c r="P34" s="302"/>
      <c r="Q34" s="303"/>
      <c r="R34" s="303"/>
      <c r="S34" s="303"/>
      <c r="T34" s="303"/>
      <c r="U34" s="303"/>
      <c r="V34" s="303"/>
      <c r="W34" s="555"/>
      <c r="X34" s="555"/>
      <c r="Y34" s="555"/>
      <c r="Z34" s="555"/>
      <c r="AA34" s="555"/>
      <c r="AB34" s="555"/>
      <c r="AC34" s="556"/>
    </row>
    <row r="35" spans="1:29" ht="15.75" x14ac:dyDescent="0.25">
      <c r="A35" s="249" t="s">
        <v>4108</v>
      </c>
      <c r="E35" s="301"/>
      <c r="F35" s="301"/>
      <c r="G35" s="301"/>
      <c r="H35" s="301"/>
      <c r="I35" s="301"/>
      <c r="J35" s="301"/>
      <c r="K35" s="301"/>
      <c r="L35" s="301"/>
      <c r="M35" s="301"/>
      <c r="N35" s="301"/>
      <c r="O35" s="302"/>
      <c r="P35" s="302"/>
      <c r="Q35" s="303"/>
      <c r="R35" s="303"/>
      <c r="S35" s="303"/>
      <c r="T35" s="303"/>
      <c r="U35" s="303"/>
      <c r="V35" s="303"/>
      <c r="W35" s="555"/>
      <c r="X35" s="555"/>
      <c r="Y35" s="555"/>
      <c r="Z35" s="555"/>
      <c r="AA35" s="555"/>
      <c r="AB35" s="555"/>
      <c r="AC35" s="556"/>
    </row>
    <row r="36" spans="1:29" ht="15.75" x14ac:dyDescent="0.25">
      <c r="A36" s="249" t="s">
        <v>4109</v>
      </c>
      <c r="E36" s="301"/>
      <c r="F36" s="301"/>
      <c r="G36" s="301"/>
      <c r="H36" s="301"/>
      <c r="I36" s="301"/>
      <c r="J36" s="301"/>
      <c r="K36" s="301"/>
      <c r="L36" s="301"/>
      <c r="M36" s="301"/>
      <c r="N36" s="301"/>
      <c r="O36" s="302"/>
      <c r="P36" s="302"/>
      <c r="Q36" s="303"/>
      <c r="R36" s="303"/>
      <c r="S36" s="303"/>
      <c r="T36" s="303"/>
      <c r="U36" s="303"/>
      <c r="V36" s="303"/>
      <c r="W36" s="555"/>
      <c r="X36" s="555"/>
      <c r="Y36" s="555"/>
      <c r="Z36" s="555"/>
      <c r="AA36" s="555"/>
      <c r="AB36" s="555"/>
      <c r="AC36" s="556"/>
    </row>
    <row r="37" spans="1:29" ht="15.75" x14ac:dyDescent="0.25">
      <c r="A37" s="249" t="s">
        <v>4177</v>
      </c>
      <c r="E37" s="301"/>
      <c r="F37" s="301"/>
      <c r="G37" s="301"/>
      <c r="H37" s="301"/>
      <c r="I37" s="301"/>
      <c r="J37" s="301"/>
      <c r="K37" s="301"/>
      <c r="L37" s="301"/>
      <c r="M37" s="301"/>
      <c r="N37" s="301"/>
      <c r="O37" s="302"/>
      <c r="P37" s="302"/>
      <c r="Q37" s="303"/>
      <c r="R37" s="303"/>
      <c r="S37" s="303"/>
      <c r="T37" s="303"/>
      <c r="U37" s="303"/>
      <c r="V37" s="303"/>
      <c r="W37" s="555"/>
      <c r="X37" s="555"/>
      <c r="Y37" s="555"/>
      <c r="Z37" s="555"/>
      <c r="AA37" s="555"/>
      <c r="AB37" s="555"/>
      <c r="AC37" s="556"/>
    </row>
    <row r="38" spans="1:29" ht="15.75" x14ac:dyDescent="0.25">
      <c r="E38" s="301"/>
      <c r="F38" s="301"/>
      <c r="G38" s="301"/>
      <c r="H38" s="301"/>
      <c r="I38" s="301"/>
      <c r="J38" s="301"/>
      <c r="K38" s="301"/>
      <c r="L38" s="301"/>
      <c r="M38" s="301"/>
      <c r="N38" s="301"/>
      <c r="O38" s="302"/>
      <c r="P38" s="302"/>
      <c r="Q38" s="303"/>
      <c r="R38" s="303"/>
      <c r="S38" s="303"/>
      <c r="T38" s="303"/>
      <c r="U38" s="303"/>
      <c r="V38" s="303"/>
      <c r="W38" s="555"/>
      <c r="X38" s="555"/>
      <c r="Y38" s="555"/>
      <c r="Z38" s="555"/>
      <c r="AA38" s="555"/>
      <c r="AB38" s="555"/>
      <c r="AC38" s="556"/>
    </row>
    <row r="39" spans="1:29" ht="15.75" x14ac:dyDescent="0.25">
      <c r="A39" s="304" t="s">
        <v>3726</v>
      </c>
      <c r="B39" s="304"/>
      <c r="C39" s="301"/>
      <c r="D39" s="301"/>
      <c r="E39" s="301"/>
      <c r="F39" s="301"/>
      <c r="G39" s="301"/>
      <c r="H39" s="301"/>
      <c r="I39" s="301"/>
      <c r="J39" s="301"/>
      <c r="K39" s="301"/>
      <c r="L39" s="305"/>
      <c r="M39" s="305"/>
      <c r="N39" s="305"/>
      <c r="O39" s="306"/>
      <c r="P39" s="306"/>
      <c r="Q39" s="306"/>
      <c r="R39" s="306"/>
      <c r="S39" s="306"/>
      <c r="T39" s="306"/>
      <c r="U39" s="306"/>
      <c r="V39" s="306"/>
      <c r="W39" s="555"/>
      <c r="X39" s="555"/>
      <c r="Y39" s="555"/>
      <c r="Z39" s="555"/>
      <c r="AA39" s="555"/>
      <c r="AB39" s="555"/>
      <c r="AC39" s="556"/>
    </row>
    <row r="40" spans="1:29" ht="15" x14ac:dyDescent="0.25">
      <c r="A40" s="72"/>
      <c r="B40" s="307"/>
      <c r="C40" s="307"/>
      <c r="D40" s="71"/>
      <c r="E40" s="300"/>
      <c r="F40" s="300"/>
      <c r="G40" s="72"/>
      <c r="H40" s="72"/>
      <c r="I40" s="300"/>
      <c r="J40" s="300"/>
      <c r="K40" s="72"/>
      <c r="L40" s="307"/>
      <c r="M40" s="308"/>
      <c r="N40" s="309"/>
      <c r="O40" s="72"/>
      <c r="P40" s="72"/>
      <c r="Q40" s="300"/>
      <c r="R40" s="300"/>
      <c r="S40" s="72"/>
      <c r="T40" s="72"/>
      <c r="U40" s="72"/>
      <c r="V40" s="72"/>
      <c r="W40" s="310"/>
      <c r="X40" s="555"/>
      <c r="Y40" s="555"/>
      <c r="Z40" s="555"/>
      <c r="AA40" s="555"/>
      <c r="AB40" s="555"/>
      <c r="AC40" s="556"/>
    </row>
    <row r="41" spans="1:29" ht="15" x14ac:dyDescent="0.25">
      <c r="A41" s="72" t="s">
        <v>1482</v>
      </c>
      <c r="B41" s="272">
        <v>79</v>
      </c>
      <c r="C41" s="238">
        <v>0</v>
      </c>
      <c r="D41" s="311"/>
      <c r="E41" s="309"/>
      <c r="F41" s="309"/>
      <c r="G41" s="72"/>
      <c r="H41" s="72"/>
      <c r="I41" s="300"/>
      <c r="J41" s="300"/>
      <c r="K41" s="72" t="s">
        <v>1483</v>
      </c>
      <c r="L41" s="272">
        <f>B41+1</f>
        <v>80</v>
      </c>
      <c r="M41" s="238">
        <v>0</v>
      </c>
      <c r="N41" s="311"/>
      <c r="Q41" s="300"/>
      <c r="R41" s="300"/>
      <c r="S41" s="72"/>
      <c r="T41" s="72"/>
      <c r="U41" s="72"/>
      <c r="V41" s="72"/>
      <c r="W41" s="555"/>
      <c r="X41" s="555"/>
      <c r="Y41" s="555"/>
      <c r="Z41" s="555"/>
      <c r="AA41" s="555"/>
      <c r="AB41" s="555"/>
      <c r="AC41" s="556"/>
    </row>
    <row r="42" spans="1:29" ht="3.75" customHeight="1" x14ac:dyDescent="0.25">
      <c r="A42" s="72"/>
      <c r="B42" s="312"/>
      <c r="C42" s="248"/>
      <c r="D42" s="71"/>
      <c r="E42" s="300"/>
      <c r="F42" s="300"/>
      <c r="G42" s="72"/>
      <c r="H42" s="72"/>
      <c r="I42" s="300"/>
      <c r="J42" s="300"/>
      <c r="K42" s="72"/>
      <c r="L42" s="247"/>
      <c r="M42" s="248"/>
      <c r="N42" s="71"/>
      <c r="Q42" s="300"/>
      <c r="R42" s="300"/>
      <c r="S42" s="72"/>
      <c r="T42" s="72"/>
      <c r="U42" s="72"/>
      <c r="V42" s="72"/>
      <c r="W42" s="555"/>
      <c r="X42" s="555"/>
      <c r="Y42" s="555"/>
      <c r="Z42" s="555"/>
      <c r="AA42" s="555"/>
      <c r="AB42" s="555"/>
      <c r="AC42" s="556"/>
    </row>
    <row r="43" spans="1:29" ht="15" x14ac:dyDescent="0.25">
      <c r="A43" s="72"/>
      <c r="B43" s="72"/>
      <c r="C43" s="72"/>
      <c r="D43" s="72"/>
      <c r="E43" s="300"/>
      <c r="F43" s="300"/>
      <c r="G43" s="72"/>
      <c r="H43" s="72"/>
      <c r="I43" s="300"/>
      <c r="J43" s="300"/>
      <c r="K43" s="72"/>
      <c r="L43" s="72"/>
      <c r="M43" s="300"/>
      <c r="N43" s="300"/>
      <c r="O43" s="72"/>
      <c r="P43" s="72"/>
      <c r="Q43" s="300"/>
      <c r="R43" s="300"/>
      <c r="S43" s="72"/>
      <c r="T43" s="72"/>
      <c r="U43" s="72"/>
      <c r="V43" s="307"/>
      <c r="W43" s="557"/>
      <c r="X43" s="555"/>
      <c r="Y43" s="555"/>
      <c r="Z43" s="555"/>
      <c r="AA43" s="555"/>
      <c r="AB43" s="555"/>
      <c r="AC43" s="556"/>
    </row>
    <row r="44" spans="1:29" ht="15" x14ac:dyDescent="0.25">
      <c r="A44" s="313" t="s">
        <v>4100</v>
      </c>
      <c r="B44" s="313"/>
      <c r="C44" s="313"/>
      <c r="D44" s="313"/>
      <c r="E44" s="313"/>
      <c r="F44" s="313"/>
      <c r="G44" s="313" t="s">
        <v>3910</v>
      </c>
      <c r="H44" s="313"/>
      <c r="K44" s="314"/>
      <c r="L44" s="314"/>
      <c r="M44" s="313"/>
      <c r="N44" s="313"/>
      <c r="O44" s="313"/>
      <c r="P44" s="313"/>
      <c r="Q44" s="314"/>
      <c r="R44" s="314"/>
      <c r="U44" s="72" t="s">
        <v>4101</v>
      </c>
      <c r="V44" s="272">
        <f>L41+1</f>
        <v>81</v>
      </c>
      <c r="W44" s="238">
        <v>0</v>
      </c>
      <c r="X44" s="71"/>
      <c r="AA44" s="555"/>
      <c r="AB44" s="555"/>
      <c r="AC44" s="556"/>
    </row>
    <row r="45" spans="1:29" ht="3.75" customHeight="1" x14ac:dyDescent="0.25">
      <c r="A45" s="313"/>
      <c r="B45" s="313"/>
      <c r="C45" s="313"/>
      <c r="D45" s="313"/>
      <c r="E45" s="313"/>
      <c r="F45" s="313"/>
      <c r="G45" s="313"/>
      <c r="H45" s="313"/>
      <c r="K45" s="314"/>
      <c r="L45" s="314"/>
      <c r="M45" s="313"/>
      <c r="N45" s="313"/>
      <c r="O45" s="313"/>
      <c r="P45" s="313"/>
      <c r="Q45" s="314"/>
      <c r="R45" s="314"/>
      <c r="U45" s="72"/>
      <c r="V45" s="247"/>
      <c r="W45" s="248"/>
      <c r="X45" s="71"/>
      <c r="AA45" s="555"/>
      <c r="AB45" s="555"/>
      <c r="AC45" s="556"/>
    </row>
    <row r="46" spans="1:29" ht="15" x14ac:dyDescent="0.25">
      <c r="A46" s="313"/>
      <c r="B46" s="313"/>
      <c r="C46" s="313"/>
      <c r="D46" s="313"/>
      <c r="E46" s="313"/>
      <c r="F46" s="313"/>
      <c r="G46" s="313" t="s">
        <v>3911</v>
      </c>
      <c r="H46" s="313"/>
      <c r="K46" s="313"/>
      <c r="L46" s="313"/>
      <c r="M46" s="313"/>
      <c r="N46" s="313"/>
      <c r="O46" s="313"/>
      <c r="P46" s="313"/>
      <c r="Q46" s="314"/>
      <c r="R46" s="314"/>
      <c r="U46" s="72" t="s">
        <v>4101</v>
      </c>
      <c r="V46" s="272">
        <f>V44+1</f>
        <v>82</v>
      </c>
      <c r="W46" s="238">
        <v>0</v>
      </c>
      <c r="X46" s="309"/>
      <c r="AA46" s="555"/>
      <c r="AB46" s="555"/>
      <c r="AC46" s="556"/>
    </row>
    <row r="47" spans="1:29" ht="3" customHeight="1" x14ac:dyDescent="0.25">
      <c r="A47" s="313"/>
      <c r="B47" s="313"/>
      <c r="C47" s="313"/>
      <c r="D47" s="313"/>
      <c r="E47" s="313"/>
      <c r="F47" s="313"/>
      <c r="G47" s="313"/>
      <c r="H47" s="313"/>
      <c r="K47" s="313"/>
      <c r="L47" s="313"/>
      <c r="M47" s="313"/>
      <c r="N47" s="313"/>
      <c r="O47" s="313"/>
      <c r="P47" s="313"/>
      <c r="Q47" s="314"/>
      <c r="R47" s="314"/>
      <c r="U47" s="72"/>
      <c r="V47" s="247"/>
      <c r="W47" s="315"/>
      <c r="X47" s="309"/>
      <c r="AA47" s="555"/>
      <c r="AB47" s="555"/>
      <c r="AC47" s="556"/>
    </row>
    <row r="48" spans="1:29" ht="3.75" customHeight="1" x14ac:dyDescent="0.25">
      <c r="E48" s="300"/>
      <c r="F48" s="300"/>
      <c r="G48" s="72"/>
      <c r="H48" s="72"/>
      <c r="I48" s="300"/>
      <c r="J48" s="300"/>
      <c r="V48" s="316"/>
      <c r="W48" s="316"/>
      <c r="AA48" s="555"/>
      <c r="AB48" s="555"/>
      <c r="AC48" s="556"/>
    </row>
    <row r="49" spans="1:29" ht="15" x14ac:dyDescent="0.25">
      <c r="A49" s="313" t="s">
        <v>1807</v>
      </c>
      <c r="B49" s="313"/>
      <c r="C49" s="72"/>
      <c r="D49" s="72"/>
      <c r="E49" s="300"/>
      <c r="F49" s="300"/>
      <c r="G49" s="72"/>
      <c r="H49" s="72"/>
      <c r="I49" s="300"/>
      <c r="J49" s="300"/>
      <c r="K49" s="72"/>
      <c r="L49" s="72"/>
      <c r="M49" s="300"/>
      <c r="N49" s="300"/>
      <c r="O49" s="72"/>
      <c r="P49" s="72"/>
      <c r="Q49" s="300"/>
      <c r="R49" s="300"/>
      <c r="U49" s="72" t="s">
        <v>4101</v>
      </c>
      <c r="V49" s="272">
        <f>V46+1</f>
        <v>83</v>
      </c>
      <c r="W49" s="238">
        <v>0</v>
      </c>
      <c r="X49" s="71"/>
      <c r="Y49" s="555"/>
      <c r="Z49" s="555"/>
      <c r="AA49" s="555"/>
      <c r="AB49" s="555"/>
      <c r="AC49" s="556"/>
    </row>
    <row r="50" spans="1:29" ht="3" customHeight="1" x14ac:dyDescent="0.25">
      <c r="A50" s="313"/>
      <c r="B50" s="313"/>
      <c r="C50" s="72"/>
      <c r="D50" s="72"/>
      <c r="E50" s="300"/>
      <c r="F50" s="300"/>
      <c r="G50" s="72"/>
      <c r="H50" s="72"/>
      <c r="I50" s="300"/>
      <c r="J50" s="300"/>
      <c r="K50" s="72"/>
      <c r="L50" s="72"/>
      <c r="M50" s="300"/>
      <c r="N50" s="300"/>
      <c r="O50" s="72"/>
      <c r="P50" s="72"/>
      <c r="Q50" s="300"/>
      <c r="R50" s="300"/>
      <c r="U50" s="72"/>
      <c r="V50" s="247"/>
      <c r="W50" s="248"/>
      <c r="X50" s="71"/>
      <c r="Y50" s="555"/>
      <c r="Z50" s="555"/>
      <c r="AA50" s="555"/>
      <c r="AB50" s="555"/>
      <c r="AC50" s="556"/>
    </row>
    <row r="51" spans="1:29" ht="15" x14ac:dyDescent="0.25">
      <c r="A51" s="313" t="s">
        <v>1808</v>
      </c>
      <c r="B51" s="313"/>
      <c r="C51" s="72"/>
      <c r="D51" s="72"/>
      <c r="E51" s="72"/>
      <c r="F51" s="72"/>
      <c r="G51" s="72"/>
      <c r="H51" s="72"/>
      <c r="I51" s="300"/>
      <c r="J51" s="300"/>
      <c r="K51" s="72"/>
      <c r="L51" s="72"/>
      <c r="M51" s="300"/>
      <c r="N51" s="300"/>
      <c r="O51" s="72"/>
      <c r="P51" s="72"/>
      <c r="Q51" s="300"/>
      <c r="R51" s="300"/>
      <c r="U51" s="72" t="s">
        <v>4101</v>
      </c>
      <c r="V51" s="272">
        <f>V49+1</f>
        <v>84</v>
      </c>
      <c r="W51" s="238">
        <v>0</v>
      </c>
      <c r="X51" s="309"/>
      <c r="Y51" s="555"/>
      <c r="Z51" s="555"/>
      <c r="AA51" s="555"/>
      <c r="AB51" s="555"/>
      <c r="AC51" s="556"/>
    </row>
    <row r="52" spans="1:29" ht="3" customHeight="1" x14ac:dyDescent="0.25">
      <c r="A52" s="300"/>
      <c r="B52" s="300"/>
      <c r="C52" s="72"/>
      <c r="D52" s="72"/>
      <c r="E52" s="72"/>
      <c r="F52" s="72"/>
      <c r="S52" s="555"/>
      <c r="T52" s="555"/>
      <c r="U52" s="555"/>
      <c r="V52" s="558"/>
      <c r="W52" s="559"/>
      <c r="X52" s="555"/>
      <c r="Y52" s="555"/>
      <c r="Z52" s="555"/>
      <c r="AA52" s="555"/>
      <c r="AB52" s="555"/>
      <c r="AC52" s="556"/>
    </row>
    <row r="53" spans="1:29" ht="15" x14ac:dyDescent="0.25">
      <c r="S53" s="555"/>
      <c r="T53" s="555"/>
      <c r="U53" s="555"/>
      <c r="V53" s="555"/>
      <c r="W53" s="555"/>
      <c r="X53" s="555"/>
      <c r="Y53" s="555"/>
      <c r="Z53" s="555"/>
      <c r="AA53" s="555"/>
      <c r="AB53" s="555"/>
      <c r="AC53" s="556"/>
    </row>
    <row r="54" spans="1:29" ht="15" x14ac:dyDescent="0.25">
      <c r="A54" s="314" t="s">
        <v>3756</v>
      </c>
      <c r="L54" s="375">
        <v>85</v>
      </c>
      <c r="M54" s="489">
        <v>0</v>
      </c>
      <c r="S54" s="555"/>
      <c r="T54" s="555"/>
      <c r="U54" s="555"/>
      <c r="V54" s="555"/>
      <c r="W54" s="555"/>
      <c r="X54" s="555"/>
      <c r="Y54" s="555"/>
      <c r="Z54" s="555"/>
      <c r="AA54" s="555"/>
      <c r="AB54" s="555"/>
      <c r="AC54" s="556"/>
    </row>
    <row r="55" spans="1:29" ht="3.75" customHeight="1" x14ac:dyDescent="0.2">
      <c r="L55" s="247"/>
      <c r="M55" s="248"/>
      <c r="S55" s="260"/>
      <c r="T55" s="260"/>
      <c r="U55" s="260"/>
      <c r="V55" s="260"/>
      <c r="W55" s="260"/>
      <c r="X55" s="260"/>
      <c r="Y55" s="260"/>
      <c r="Z55" s="260"/>
      <c r="AA55" s="260"/>
      <c r="AB55" s="260"/>
      <c r="AC55" s="260"/>
    </row>
    <row r="56" spans="1:29" x14ac:dyDescent="0.2">
      <c r="S56" s="260"/>
      <c r="T56" s="260"/>
      <c r="U56" s="260"/>
      <c r="V56" s="260"/>
      <c r="W56" s="260"/>
      <c r="X56" s="260"/>
      <c r="Y56" s="260"/>
      <c r="Z56" s="260"/>
      <c r="AA56" s="260"/>
      <c r="AB56" s="260"/>
      <c r="AC56" s="260"/>
    </row>
    <row r="57" spans="1:29" ht="15" x14ac:dyDescent="0.25">
      <c r="A57" s="314" t="s">
        <v>3757</v>
      </c>
      <c r="L57" s="375">
        <v>86</v>
      </c>
      <c r="M57" s="489">
        <v>0</v>
      </c>
    </row>
    <row r="58" spans="1:29" ht="3.75" customHeight="1" x14ac:dyDescent="0.2">
      <c r="L58" s="247"/>
      <c r="M58" s="248"/>
    </row>
  </sheetData>
  <mergeCells count="25">
    <mergeCell ref="AB13:AC13"/>
    <mergeCell ref="X13:Y13"/>
    <mergeCell ref="Z13:AA13"/>
    <mergeCell ref="B10:K10"/>
    <mergeCell ref="L10:AC10"/>
    <mergeCell ref="B11:E12"/>
    <mergeCell ref="F11:I12"/>
    <mergeCell ref="J11:K12"/>
    <mergeCell ref="M11:S11"/>
    <mergeCell ref="T11:AA11"/>
    <mergeCell ref="AB11:AC11"/>
    <mergeCell ref="M12:O12"/>
    <mergeCell ref="P12:S12"/>
    <mergeCell ref="T12:W12"/>
    <mergeCell ref="X12:AA12"/>
    <mergeCell ref="AB12:AC12"/>
    <mergeCell ref="A24:U24"/>
    <mergeCell ref="N13:O13"/>
    <mergeCell ref="T13:U13"/>
    <mergeCell ref="V13:W13"/>
    <mergeCell ref="B13:C13"/>
    <mergeCell ref="F13:G13"/>
    <mergeCell ref="H13:I13"/>
    <mergeCell ref="J13:K13"/>
    <mergeCell ref="L13:M13"/>
  </mergeCells>
  <phoneticPr fontId="28" type="noConversion"/>
  <pageMargins left="0.27559055118110237" right="0.15748031496062992" top="0.74803149606299213" bottom="0.74803149606299213" header="0.31496062992125984" footer="0.31496062992125984"/>
  <pageSetup paperSize="9" scale="65" orientation="landscape" verticalDpi="597" r:id="rId1"/>
  <ignoredErrors>
    <ignoredError sqref="I18:J18 AA18"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pageSetUpPr fitToPage="1"/>
  </sheetPr>
  <dimension ref="A1:AB50"/>
  <sheetViews>
    <sheetView showGridLines="0" topLeftCell="H7" zoomScale="75" zoomScaleNormal="75" zoomScaleSheetLayoutView="100" workbookViewId="0">
      <selection activeCell="X45" sqref="X45"/>
    </sheetView>
  </sheetViews>
  <sheetFormatPr defaultRowHeight="11.25" x14ac:dyDescent="0.2"/>
  <cols>
    <col min="1" max="1" width="16" style="287" customWidth="1"/>
    <col min="2" max="2" width="2.42578125" style="287" customWidth="1"/>
    <col min="3" max="3" width="13.7109375" style="287" customWidth="1"/>
    <col min="4" max="4" width="2.42578125" style="287" customWidth="1"/>
    <col min="5" max="5" width="13.7109375" style="287" customWidth="1"/>
    <col min="6" max="6" width="2.42578125" style="287" customWidth="1"/>
    <col min="7" max="7" width="13.7109375" style="287" customWidth="1"/>
    <col min="8" max="8" width="2.42578125" style="287" customWidth="1"/>
    <col min="9" max="9" width="13.7109375" style="287" customWidth="1"/>
    <col min="10" max="10" width="2.42578125" style="287" customWidth="1"/>
    <col min="11" max="11" width="13.7109375" style="287" customWidth="1"/>
    <col min="12" max="12" width="2.42578125" style="287" customWidth="1"/>
    <col min="13" max="13" width="13.7109375" style="287" customWidth="1"/>
    <col min="14" max="14" width="2.42578125" style="287" customWidth="1"/>
    <col min="15" max="15" width="13.7109375" style="287" customWidth="1"/>
    <col min="16" max="16" width="2.42578125" style="287" customWidth="1"/>
    <col min="17" max="17" width="13.7109375" style="287" customWidth="1"/>
    <col min="18" max="18" width="2.42578125" style="287" customWidth="1"/>
    <col min="19" max="19" width="13.7109375" style="287" customWidth="1"/>
    <col min="20" max="20" width="2.42578125" style="287" customWidth="1"/>
    <col min="21" max="21" width="13.7109375" style="287" customWidth="1"/>
    <col min="22" max="22" width="2.42578125" style="287" customWidth="1"/>
    <col min="23" max="23" width="13.7109375" style="287" customWidth="1"/>
    <col min="24" max="24" width="2.42578125" style="287" customWidth="1"/>
    <col min="25" max="25" width="13.7109375" style="287" customWidth="1"/>
    <col min="26" max="26" width="2.42578125" style="287" customWidth="1"/>
    <col min="27" max="27" width="13.7109375" style="287" customWidth="1"/>
    <col min="28" max="16384" width="9.140625" style="287"/>
  </cols>
  <sheetData>
    <row r="1" spans="1:28" ht="12.75" x14ac:dyDescent="0.2">
      <c r="A1" s="317" t="s">
        <v>4342</v>
      </c>
      <c r="B1" s="317"/>
      <c r="C1" s="317"/>
      <c r="D1" s="317"/>
      <c r="E1" s="318"/>
      <c r="F1" s="318"/>
      <c r="G1" s="318"/>
      <c r="H1" s="318"/>
      <c r="I1" s="318"/>
      <c r="J1" s="318"/>
      <c r="K1" s="318"/>
      <c r="L1" s="318"/>
      <c r="M1" s="318"/>
      <c r="N1" s="318"/>
      <c r="O1" s="319"/>
      <c r="P1" s="319"/>
      <c r="Q1" s="318"/>
      <c r="R1" s="318"/>
      <c r="S1" s="317"/>
      <c r="T1" s="317"/>
      <c r="U1" s="710"/>
      <c r="V1" s="710"/>
      <c r="W1" s="709"/>
      <c r="X1" s="709"/>
      <c r="Y1" s="709"/>
      <c r="Z1" s="709"/>
      <c r="AA1" s="712" t="s">
        <v>4410</v>
      </c>
    </row>
    <row r="2" spans="1:28" ht="12.75" x14ac:dyDescent="0.2">
      <c r="A2" s="317" t="s">
        <v>3127</v>
      </c>
      <c r="B2" s="317"/>
      <c r="C2" s="321" t="str">
        <f>IF(ISERROR('Foglio Informativo'!C5),"",'Foglio Informativo'!C5)</f>
        <v>Elenco delle compagnie nell'area download del sito dell'IVASS</v>
      </c>
      <c r="D2" s="322"/>
      <c r="E2" s="322"/>
      <c r="F2" s="322"/>
      <c r="G2" s="322"/>
      <c r="H2" s="322"/>
      <c r="I2" s="322"/>
      <c r="L2" s="323"/>
      <c r="V2" s="709"/>
      <c r="W2" s="711"/>
      <c r="X2" s="711"/>
      <c r="Y2" s="709"/>
      <c r="AA2" s="324" t="str">
        <f>IF('Foglio Informativo'!J5 = 0,"",'Foglio Informativo'!J5)</f>
        <v/>
      </c>
    </row>
    <row r="3" spans="1:28" ht="12.75" x14ac:dyDescent="0.2">
      <c r="A3" s="325"/>
      <c r="B3" s="325"/>
      <c r="C3" s="326" t="s">
        <v>3128</v>
      </c>
      <c r="D3" s="325"/>
      <c r="E3" s="323"/>
      <c r="F3" s="323"/>
      <c r="G3" s="323"/>
      <c r="H3" s="323"/>
      <c r="I3" s="323"/>
      <c r="J3" s="323"/>
      <c r="K3" s="323"/>
      <c r="L3" s="323"/>
      <c r="W3" s="323"/>
      <c r="X3" s="323"/>
      <c r="AA3" s="327" t="s">
        <v>3129</v>
      </c>
    </row>
    <row r="4" spans="1:28" ht="12.75" x14ac:dyDescent="0.2">
      <c r="A4" s="325"/>
      <c r="B4" s="325"/>
      <c r="C4" s="325"/>
      <c r="D4" s="325"/>
      <c r="E4" s="328"/>
      <c r="F4" s="328"/>
      <c r="G4" s="328"/>
      <c r="H4" s="328"/>
      <c r="I4" s="328"/>
      <c r="J4" s="328"/>
      <c r="M4" s="328"/>
      <c r="N4" s="328"/>
      <c r="O4" s="325"/>
      <c r="P4" s="325"/>
      <c r="Q4" s="328"/>
      <c r="R4" s="328"/>
      <c r="S4" s="325"/>
      <c r="T4" s="325"/>
      <c r="U4" s="325"/>
      <c r="V4" s="325"/>
      <c r="W4" s="328"/>
      <c r="X4" s="328"/>
      <c r="AA4" s="325"/>
    </row>
    <row r="5" spans="1:28" ht="15.75" x14ac:dyDescent="0.25">
      <c r="A5" s="329"/>
      <c r="B5" s="329"/>
      <c r="C5" s="329"/>
      <c r="D5" s="329"/>
      <c r="E5" s="330"/>
      <c r="F5" s="330"/>
      <c r="G5" s="330"/>
      <c r="H5" s="330"/>
      <c r="I5" s="330"/>
      <c r="J5" s="330"/>
      <c r="M5" s="331"/>
      <c r="N5" s="331"/>
      <c r="O5" s="329" t="s">
        <v>2272</v>
      </c>
      <c r="P5" s="329"/>
      <c r="Q5" s="329"/>
      <c r="R5" s="332"/>
      <c r="S5" s="332"/>
      <c r="T5" s="332"/>
      <c r="U5" s="332"/>
      <c r="V5" s="332"/>
      <c r="W5" s="330"/>
      <c r="X5" s="330"/>
      <c r="AA5" s="331"/>
    </row>
    <row r="6" spans="1:28" ht="15.75" x14ac:dyDescent="0.25">
      <c r="A6" s="317"/>
      <c r="B6" s="317"/>
      <c r="C6" s="317"/>
      <c r="D6" s="317"/>
      <c r="E6" s="333"/>
      <c r="F6" s="333"/>
      <c r="G6" s="333"/>
      <c r="H6" s="333"/>
      <c r="I6" s="333"/>
      <c r="J6" s="333"/>
      <c r="M6" s="317"/>
      <c r="N6" s="317"/>
      <c r="O6" s="317"/>
      <c r="P6" s="317"/>
      <c r="Q6" s="320" t="s">
        <v>3700</v>
      </c>
      <c r="R6" s="334"/>
      <c r="S6" s="574"/>
      <c r="T6" s="335"/>
      <c r="U6" s="335"/>
      <c r="V6" s="335"/>
      <c r="W6" s="336"/>
      <c r="X6" s="336"/>
      <c r="AA6" s="337"/>
    </row>
    <row r="7" spans="1:28" ht="12.75" x14ac:dyDescent="0.2">
      <c r="O7" s="338" t="s">
        <v>2821</v>
      </c>
    </row>
    <row r="9" spans="1:28" ht="12" thickBot="1" x14ac:dyDescent="0.25">
      <c r="AA9" s="339" t="s">
        <v>3718</v>
      </c>
    </row>
    <row r="10" spans="1:28" ht="42" customHeight="1" x14ac:dyDescent="0.2">
      <c r="A10" s="881"/>
      <c r="B10" s="884" t="s">
        <v>4173</v>
      </c>
      <c r="C10" s="885"/>
      <c r="D10" s="885"/>
      <c r="E10" s="885"/>
      <c r="F10" s="885"/>
      <c r="G10" s="885"/>
      <c r="H10" s="885"/>
      <c r="I10" s="885"/>
      <c r="J10" s="885"/>
      <c r="K10" s="886"/>
      <c r="L10" s="884" t="s">
        <v>4171</v>
      </c>
      <c r="M10" s="885"/>
      <c r="N10" s="885"/>
      <c r="O10" s="885"/>
      <c r="P10" s="885"/>
      <c r="Q10" s="886"/>
      <c r="R10" s="884" t="s">
        <v>4174</v>
      </c>
      <c r="S10" s="885"/>
      <c r="T10" s="885"/>
      <c r="U10" s="885"/>
      <c r="V10" s="885"/>
      <c r="W10" s="886"/>
      <c r="X10" s="884" t="s">
        <v>3706</v>
      </c>
      <c r="Y10" s="885"/>
      <c r="Z10" s="885"/>
      <c r="AA10" s="887"/>
      <c r="AB10" s="286"/>
    </row>
    <row r="11" spans="1:28" ht="15.75" customHeight="1" x14ac:dyDescent="0.2">
      <c r="A11" s="882"/>
      <c r="B11" s="888" t="s">
        <v>3118</v>
      </c>
      <c r="C11" s="889"/>
      <c r="D11" s="894" t="s">
        <v>4172</v>
      </c>
      <c r="E11" s="895"/>
      <c r="F11" s="895"/>
      <c r="G11" s="895"/>
      <c r="H11" s="895"/>
      <c r="I11" s="895"/>
      <c r="J11" s="895"/>
      <c r="K11" s="896"/>
      <c r="L11" s="888" t="s">
        <v>3191</v>
      </c>
      <c r="M11" s="889"/>
      <c r="N11" s="874" t="s">
        <v>4172</v>
      </c>
      <c r="O11" s="874"/>
      <c r="P11" s="874"/>
      <c r="Q11" s="874"/>
      <c r="R11" s="874" t="s">
        <v>4186</v>
      </c>
      <c r="S11" s="874"/>
      <c r="T11" s="874" t="s">
        <v>4187</v>
      </c>
      <c r="U11" s="874"/>
      <c r="V11" s="874" t="s">
        <v>1299</v>
      </c>
      <c r="W11" s="874"/>
      <c r="X11" s="874" t="s">
        <v>3707</v>
      </c>
      <c r="Y11" s="874"/>
      <c r="Z11" s="874" t="s">
        <v>1300</v>
      </c>
      <c r="AA11" s="900"/>
      <c r="AB11" s="286"/>
    </row>
    <row r="12" spans="1:28" ht="34.5" customHeight="1" x14ac:dyDescent="0.2">
      <c r="A12" s="882"/>
      <c r="B12" s="890"/>
      <c r="C12" s="891"/>
      <c r="D12" s="894" t="s">
        <v>4175</v>
      </c>
      <c r="E12" s="895"/>
      <c r="F12" s="895"/>
      <c r="G12" s="895"/>
      <c r="H12" s="894" t="s">
        <v>4176</v>
      </c>
      <c r="I12" s="895"/>
      <c r="J12" s="895"/>
      <c r="K12" s="896"/>
      <c r="L12" s="890"/>
      <c r="M12" s="891"/>
      <c r="N12" s="874"/>
      <c r="O12" s="874"/>
      <c r="P12" s="874"/>
      <c r="Q12" s="874"/>
      <c r="R12" s="874"/>
      <c r="S12" s="874"/>
      <c r="T12" s="874"/>
      <c r="U12" s="874"/>
      <c r="V12" s="874"/>
      <c r="W12" s="874"/>
      <c r="X12" s="874"/>
      <c r="Y12" s="874"/>
      <c r="Z12" s="874"/>
      <c r="AA12" s="900"/>
      <c r="AB12" s="286"/>
    </row>
    <row r="13" spans="1:28" ht="38.25" customHeight="1" x14ac:dyDescent="0.2">
      <c r="A13" s="882"/>
      <c r="B13" s="892"/>
      <c r="C13" s="893"/>
      <c r="D13" s="894" t="s">
        <v>3119</v>
      </c>
      <c r="E13" s="895"/>
      <c r="F13" s="894" t="s">
        <v>3120</v>
      </c>
      <c r="G13" s="896"/>
      <c r="H13" s="894" t="s">
        <v>3121</v>
      </c>
      <c r="I13" s="896"/>
      <c r="J13" s="895" t="s">
        <v>3122</v>
      </c>
      <c r="K13" s="896"/>
      <c r="L13" s="892"/>
      <c r="M13" s="893"/>
      <c r="N13" s="874" t="s">
        <v>3192</v>
      </c>
      <c r="O13" s="874"/>
      <c r="P13" s="874" t="s">
        <v>3193</v>
      </c>
      <c r="Q13" s="874"/>
      <c r="R13" s="874"/>
      <c r="S13" s="874"/>
      <c r="T13" s="874"/>
      <c r="U13" s="874"/>
      <c r="V13" s="874"/>
      <c r="W13" s="874"/>
      <c r="X13" s="874" t="s">
        <v>3536</v>
      </c>
      <c r="Y13" s="874"/>
      <c r="Z13" s="874"/>
      <c r="AA13" s="900"/>
      <c r="AB13" s="286"/>
    </row>
    <row r="14" spans="1:28" ht="15" customHeight="1" x14ac:dyDescent="0.2">
      <c r="A14" s="883"/>
      <c r="B14" s="875" t="s">
        <v>3702</v>
      </c>
      <c r="C14" s="876"/>
      <c r="D14" s="877" t="s">
        <v>3702</v>
      </c>
      <c r="E14" s="878"/>
      <c r="F14" s="875" t="s">
        <v>3702</v>
      </c>
      <c r="G14" s="878"/>
      <c r="H14" s="875" t="s">
        <v>3702</v>
      </c>
      <c r="I14" s="878"/>
      <c r="J14" s="875" t="s">
        <v>3702</v>
      </c>
      <c r="K14" s="876"/>
      <c r="L14" s="875" t="s">
        <v>3702</v>
      </c>
      <c r="M14" s="878"/>
      <c r="N14" s="879" t="s">
        <v>3702</v>
      </c>
      <c r="O14" s="880"/>
      <c r="P14" s="899" t="s">
        <v>3702</v>
      </c>
      <c r="Q14" s="880"/>
      <c r="R14" s="899" t="s">
        <v>3702</v>
      </c>
      <c r="S14" s="880"/>
      <c r="T14" s="875" t="s">
        <v>3702</v>
      </c>
      <c r="U14" s="878"/>
      <c r="V14" s="899" t="s">
        <v>3702</v>
      </c>
      <c r="W14" s="880"/>
      <c r="X14" s="899" t="s">
        <v>3702</v>
      </c>
      <c r="Y14" s="880"/>
      <c r="Z14" s="897" t="s">
        <v>3702</v>
      </c>
      <c r="AA14" s="898"/>
      <c r="AB14" s="286"/>
    </row>
    <row r="15" spans="1:28" ht="12" x14ac:dyDescent="0.2">
      <c r="A15" s="340" t="s">
        <v>3705</v>
      </c>
      <c r="B15" s="272">
        <v>1</v>
      </c>
      <c r="C15" s="533">
        <v>0</v>
      </c>
      <c r="D15" s="538">
        <v>6</v>
      </c>
      <c r="E15" s="539">
        <v>0</v>
      </c>
      <c r="F15" s="531">
        <v>11</v>
      </c>
      <c r="G15" s="533">
        <v>0</v>
      </c>
      <c r="H15" s="531">
        <v>16</v>
      </c>
      <c r="I15" s="533">
        <v>0</v>
      </c>
      <c r="J15" s="531">
        <v>21</v>
      </c>
      <c r="K15" s="533">
        <v>0</v>
      </c>
      <c r="L15" s="531">
        <v>26</v>
      </c>
      <c r="M15" s="533">
        <v>0</v>
      </c>
      <c r="N15" s="531">
        <v>31</v>
      </c>
      <c r="O15" s="533">
        <v>0</v>
      </c>
      <c r="P15" s="531">
        <v>36</v>
      </c>
      <c r="Q15" s="533">
        <v>0</v>
      </c>
      <c r="R15" s="531">
        <v>41</v>
      </c>
      <c r="S15" s="533">
        <v>0</v>
      </c>
      <c r="T15" s="531">
        <v>46</v>
      </c>
      <c r="U15" s="533">
        <v>0</v>
      </c>
      <c r="V15" s="531">
        <v>51</v>
      </c>
      <c r="W15" s="533">
        <v>0</v>
      </c>
      <c r="X15" s="531">
        <v>56</v>
      </c>
      <c r="Y15" s="533">
        <v>0</v>
      </c>
      <c r="Z15" s="531">
        <v>61</v>
      </c>
      <c r="AA15" s="533">
        <v>0</v>
      </c>
      <c r="AB15" s="286"/>
    </row>
    <row r="16" spans="1:28" ht="12" x14ac:dyDescent="0.2">
      <c r="A16" s="340" t="s">
        <v>3036</v>
      </c>
      <c r="B16" s="272">
        <f>B15+1</f>
        <v>2</v>
      </c>
      <c r="C16" s="376">
        <v>0</v>
      </c>
      <c r="D16" s="531">
        <f>D15+1</f>
        <v>7</v>
      </c>
      <c r="E16" s="376">
        <v>0</v>
      </c>
      <c r="F16" s="531">
        <f>F15+1</f>
        <v>12</v>
      </c>
      <c r="G16" s="376">
        <v>0</v>
      </c>
      <c r="H16" s="531">
        <f>H15+1</f>
        <v>17</v>
      </c>
      <c r="I16" s="376">
        <v>0</v>
      </c>
      <c r="J16" s="531">
        <f>J15+1</f>
        <v>22</v>
      </c>
      <c r="K16" s="376">
        <v>0</v>
      </c>
      <c r="L16" s="531">
        <f>L15+1</f>
        <v>27</v>
      </c>
      <c r="M16" s="376">
        <v>0</v>
      </c>
      <c r="N16" s="531">
        <f>N15+1</f>
        <v>32</v>
      </c>
      <c r="O16" s="376">
        <v>0</v>
      </c>
      <c r="P16" s="531">
        <f>P15+1</f>
        <v>37</v>
      </c>
      <c r="Q16" s="376">
        <v>0</v>
      </c>
      <c r="R16" s="531">
        <f>R15+1</f>
        <v>42</v>
      </c>
      <c r="S16" s="376">
        <v>0</v>
      </c>
      <c r="T16" s="531">
        <f>T15+1</f>
        <v>47</v>
      </c>
      <c r="U16" s="376">
        <v>0</v>
      </c>
      <c r="V16" s="531">
        <f>V15+1</f>
        <v>52</v>
      </c>
      <c r="W16" s="376">
        <v>0</v>
      </c>
      <c r="X16" s="531">
        <f>X15+1</f>
        <v>57</v>
      </c>
      <c r="Y16" s="376">
        <v>0</v>
      </c>
      <c r="Z16" s="531">
        <f>Z15+1</f>
        <v>62</v>
      </c>
      <c r="AA16" s="381">
        <v>0</v>
      </c>
      <c r="AB16" s="286"/>
    </row>
    <row r="17" spans="1:28" ht="12" x14ac:dyDescent="0.2">
      <c r="A17" s="340" t="s">
        <v>1477</v>
      </c>
      <c r="B17" s="272">
        <f t="shared" ref="B17:P19" si="0">B16+1</f>
        <v>3</v>
      </c>
      <c r="C17" s="376">
        <v>0</v>
      </c>
      <c r="D17" s="531">
        <f t="shared" si="0"/>
        <v>8</v>
      </c>
      <c r="E17" s="376">
        <v>0</v>
      </c>
      <c r="F17" s="531">
        <f t="shared" si="0"/>
        <v>13</v>
      </c>
      <c r="G17" s="376">
        <v>0</v>
      </c>
      <c r="H17" s="531">
        <f t="shared" si="0"/>
        <v>18</v>
      </c>
      <c r="I17" s="376">
        <v>0</v>
      </c>
      <c r="J17" s="531">
        <f t="shared" si="0"/>
        <v>23</v>
      </c>
      <c r="K17" s="376">
        <v>0</v>
      </c>
      <c r="L17" s="531">
        <f t="shared" si="0"/>
        <v>28</v>
      </c>
      <c r="M17" s="376">
        <v>0</v>
      </c>
      <c r="N17" s="531">
        <f t="shared" si="0"/>
        <v>33</v>
      </c>
      <c r="O17" s="376">
        <v>0</v>
      </c>
      <c r="P17" s="531">
        <f t="shared" si="0"/>
        <v>38</v>
      </c>
      <c r="Q17" s="376">
        <v>0</v>
      </c>
      <c r="R17" s="531">
        <f t="shared" ref="R17:Z19" si="1">R16+1</f>
        <v>43</v>
      </c>
      <c r="S17" s="376">
        <v>0</v>
      </c>
      <c r="T17" s="531">
        <f t="shared" si="1"/>
        <v>48</v>
      </c>
      <c r="U17" s="376">
        <v>0</v>
      </c>
      <c r="V17" s="531">
        <f t="shared" si="1"/>
        <v>53</v>
      </c>
      <c r="W17" s="376">
        <v>0</v>
      </c>
      <c r="X17" s="531">
        <f t="shared" si="1"/>
        <v>58</v>
      </c>
      <c r="Y17" s="376">
        <v>0</v>
      </c>
      <c r="Z17" s="531">
        <f t="shared" si="1"/>
        <v>63</v>
      </c>
      <c r="AA17" s="381">
        <v>0</v>
      </c>
      <c r="AB17" s="286"/>
    </row>
    <row r="18" spans="1:28" ht="12" x14ac:dyDescent="0.2">
      <c r="A18" s="340" t="s">
        <v>1478</v>
      </c>
      <c r="B18" s="272">
        <f t="shared" si="0"/>
        <v>4</v>
      </c>
      <c r="C18" s="376">
        <v>0</v>
      </c>
      <c r="D18" s="531">
        <f t="shared" si="0"/>
        <v>9</v>
      </c>
      <c r="E18" s="376">
        <v>0</v>
      </c>
      <c r="F18" s="531">
        <f t="shared" si="0"/>
        <v>14</v>
      </c>
      <c r="G18" s="376">
        <v>0</v>
      </c>
      <c r="H18" s="531">
        <f t="shared" si="0"/>
        <v>19</v>
      </c>
      <c r="I18" s="376">
        <v>0</v>
      </c>
      <c r="J18" s="531">
        <f t="shared" si="0"/>
        <v>24</v>
      </c>
      <c r="K18" s="376">
        <v>0</v>
      </c>
      <c r="L18" s="531">
        <f t="shared" si="0"/>
        <v>29</v>
      </c>
      <c r="M18" s="376">
        <v>0</v>
      </c>
      <c r="N18" s="531">
        <f t="shared" si="0"/>
        <v>34</v>
      </c>
      <c r="O18" s="376">
        <v>0</v>
      </c>
      <c r="P18" s="531">
        <f t="shared" si="0"/>
        <v>39</v>
      </c>
      <c r="Q18" s="376">
        <v>0</v>
      </c>
      <c r="R18" s="531">
        <f t="shared" si="1"/>
        <v>44</v>
      </c>
      <c r="S18" s="376">
        <v>0</v>
      </c>
      <c r="T18" s="531">
        <f t="shared" si="1"/>
        <v>49</v>
      </c>
      <c r="U18" s="376">
        <v>0</v>
      </c>
      <c r="V18" s="531">
        <f t="shared" si="1"/>
        <v>54</v>
      </c>
      <c r="W18" s="376">
        <v>0</v>
      </c>
      <c r="X18" s="531">
        <f t="shared" si="1"/>
        <v>59</v>
      </c>
      <c r="Y18" s="376">
        <v>0</v>
      </c>
      <c r="Z18" s="531">
        <f t="shared" si="1"/>
        <v>64</v>
      </c>
      <c r="AA18" s="381">
        <v>0</v>
      </c>
      <c r="AB18" s="286"/>
    </row>
    <row r="19" spans="1:28" ht="12" x14ac:dyDescent="0.2">
      <c r="A19" s="341" t="s">
        <v>3727</v>
      </c>
      <c r="B19" s="272">
        <f t="shared" si="0"/>
        <v>5</v>
      </c>
      <c r="C19" s="378">
        <f>C15+C16-C17+C18</f>
        <v>0</v>
      </c>
      <c r="D19" s="531">
        <f t="shared" si="0"/>
        <v>10</v>
      </c>
      <c r="E19" s="378">
        <f>E15+E16-E17+E18</f>
        <v>0</v>
      </c>
      <c r="F19" s="531">
        <f t="shared" si="0"/>
        <v>15</v>
      </c>
      <c r="G19" s="378">
        <f>G15+G16-G17+G18</f>
        <v>0</v>
      </c>
      <c r="H19" s="531">
        <f t="shared" si="0"/>
        <v>20</v>
      </c>
      <c r="I19" s="378">
        <f>I15+I16-I17+I18</f>
        <v>0</v>
      </c>
      <c r="J19" s="531">
        <f t="shared" si="0"/>
        <v>25</v>
      </c>
      <c r="K19" s="378">
        <f>K15+K16-K17+K18</f>
        <v>0</v>
      </c>
      <c r="L19" s="531">
        <f t="shared" si="0"/>
        <v>30</v>
      </c>
      <c r="M19" s="378">
        <f>M15+M16-M17+M18</f>
        <v>0</v>
      </c>
      <c r="N19" s="531">
        <f t="shared" si="0"/>
        <v>35</v>
      </c>
      <c r="O19" s="378">
        <f>O15+O16-O17+O18</f>
        <v>0</v>
      </c>
      <c r="P19" s="531">
        <f t="shared" si="0"/>
        <v>40</v>
      </c>
      <c r="Q19" s="378">
        <f>Q15+Q16-Q17+Q18</f>
        <v>0</v>
      </c>
      <c r="R19" s="531">
        <f t="shared" si="1"/>
        <v>45</v>
      </c>
      <c r="S19" s="378">
        <f>S15+S16-S17+S18</f>
        <v>0</v>
      </c>
      <c r="T19" s="531">
        <f t="shared" si="1"/>
        <v>50</v>
      </c>
      <c r="U19" s="378">
        <f>U15+U16-U17+U18</f>
        <v>0</v>
      </c>
      <c r="V19" s="531">
        <f t="shared" si="1"/>
        <v>55</v>
      </c>
      <c r="W19" s="378">
        <f>W15+W16-W17+W18</f>
        <v>0</v>
      </c>
      <c r="X19" s="531">
        <f t="shared" si="1"/>
        <v>60</v>
      </c>
      <c r="Y19" s="378">
        <f>Y15+Y16-Y17+Y18</f>
        <v>0</v>
      </c>
      <c r="Z19" s="531">
        <f t="shared" si="1"/>
        <v>65</v>
      </c>
      <c r="AA19" s="382">
        <f>AA15+AA16-AA17+AA18</f>
        <v>0</v>
      </c>
      <c r="AB19" s="286"/>
    </row>
    <row r="20" spans="1:28" ht="3" customHeight="1" thickBot="1" x14ac:dyDescent="0.25">
      <c r="A20" s="277"/>
      <c r="B20" s="278"/>
      <c r="C20" s="386"/>
      <c r="D20" s="343"/>
      <c r="E20" s="540"/>
      <c r="F20" s="278"/>
      <c r="G20" s="387"/>
      <c r="H20" s="278"/>
      <c r="I20" s="386"/>
      <c r="J20" s="278"/>
      <c r="K20" s="342"/>
      <c r="L20" s="280"/>
      <c r="M20" s="342"/>
      <c r="N20" s="279"/>
      <c r="O20" s="344"/>
      <c r="P20" s="278"/>
      <c r="Q20" s="389"/>
      <c r="R20" s="279"/>
      <c r="S20" s="390"/>
      <c r="T20" s="279"/>
      <c r="U20" s="388"/>
      <c r="V20" s="279"/>
      <c r="W20" s="344"/>
      <c r="X20" s="279"/>
      <c r="Y20" s="344"/>
      <c r="Z20" s="279"/>
      <c r="AA20" s="541"/>
      <c r="AB20" s="286"/>
    </row>
    <row r="21" spans="1:28" ht="12" x14ac:dyDescent="0.2">
      <c r="A21" s="345" t="s">
        <v>1479</v>
      </c>
      <c r="B21" s="272">
        <v>66</v>
      </c>
      <c r="C21" s="379">
        <v>0</v>
      </c>
      <c r="D21" s="531">
        <f>B21+1</f>
        <v>67</v>
      </c>
      <c r="E21" s="379">
        <v>0</v>
      </c>
      <c r="F21" s="531">
        <f>D21+1</f>
        <v>68</v>
      </c>
      <c r="G21" s="379">
        <v>0</v>
      </c>
      <c r="H21" s="531">
        <f>F21+1</f>
        <v>69</v>
      </c>
      <c r="I21" s="379">
        <v>0</v>
      </c>
      <c r="J21" s="531">
        <f>H21+1</f>
        <v>70</v>
      </c>
      <c r="K21" s="379">
        <v>0</v>
      </c>
      <c r="L21" s="531">
        <f>J21+1</f>
        <v>71</v>
      </c>
      <c r="M21" s="379">
        <v>0</v>
      </c>
      <c r="N21" s="531">
        <f>L21+1</f>
        <v>72</v>
      </c>
      <c r="O21" s="379">
        <v>0</v>
      </c>
      <c r="P21" s="531">
        <f>N21+1</f>
        <v>73</v>
      </c>
      <c r="Q21" s="379">
        <v>0</v>
      </c>
      <c r="R21" s="531">
        <f>P21+1</f>
        <v>74</v>
      </c>
      <c r="S21" s="379">
        <v>0</v>
      </c>
      <c r="T21" s="531">
        <f>R21+1</f>
        <v>75</v>
      </c>
      <c r="U21" s="379">
        <v>0</v>
      </c>
      <c r="V21" s="531">
        <f>T21+1</f>
        <v>76</v>
      </c>
      <c r="W21" s="379">
        <v>0</v>
      </c>
      <c r="X21" s="531">
        <f>V21+1</f>
        <v>77</v>
      </c>
      <c r="Y21" s="379">
        <v>0</v>
      </c>
      <c r="Z21" s="531">
        <f>X21+1</f>
        <v>78</v>
      </c>
      <c r="AA21" s="379">
        <v>0</v>
      </c>
      <c r="AB21" s="286"/>
    </row>
    <row r="22" spans="1:28" s="351" customFormat="1" ht="5.25" customHeight="1" thickBot="1" x14ac:dyDescent="0.25">
      <c r="A22" s="346"/>
      <c r="B22" s="347"/>
      <c r="C22" s="348"/>
      <c r="D22" s="349"/>
      <c r="E22" s="383"/>
      <c r="F22" s="348"/>
      <c r="G22" s="348"/>
      <c r="H22" s="349"/>
      <c r="I22" s="348"/>
      <c r="J22" s="349"/>
      <c r="K22" s="348"/>
      <c r="L22" s="347"/>
      <c r="M22" s="383"/>
      <c r="N22" s="349"/>
      <c r="O22" s="348"/>
      <c r="P22" s="349"/>
      <c r="Q22" s="348"/>
      <c r="R22" s="349"/>
      <c r="S22" s="348"/>
      <c r="T22" s="349"/>
      <c r="U22" s="348"/>
      <c r="V22" s="349"/>
      <c r="W22" s="348"/>
      <c r="X22" s="349"/>
      <c r="Y22" s="348"/>
      <c r="Z22" s="349"/>
      <c r="AA22" s="542"/>
      <c r="AB22" s="350"/>
    </row>
    <row r="23" spans="1:28" s="351" customFormat="1" ht="6" customHeight="1" x14ac:dyDescent="0.2"/>
    <row r="24" spans="1:28" s="351" customFormat="1" ht="7.5" customHeight="1" x14ac:dyDescent="0.2"/>
    <row r="25" spans="1:28" x14ac:dyDescent="0.2">
      <c r="A25" s="873" t="s">
        <v>3908</v>
      </c>
      <c r="B25" s="873"/>
      <c r="C25" s="873"/>
      <c r="D25" s="873"/>
      <c r="E25" s="873"/>
      <c r="F25" s="873"/>
      <c r="G25" s="873"/>
      <c r="H25" s="873"/>
      <c r="I25" s="873"/>
      <c r="J25" s="873"/>
      <c r="K25" s="873"/>
      <c r="L25" s="873"/>
      <c r="M25" s="873"/>
      <c r="N25" s="873"/>
      <c r="O25" s="873"/>
      <c r="P25" s="873"/>
      <c r="Q25" s="873"/>
      <c r="R25" s="873"/>
      <c r="S25" s="873"/>
      <c r="T25" s="873"/>
      <c r="U25" s="873"/>
      <c r="V25" s="873"/>
      <c r="W25" s="873"/>
      <c r="X25" s="352"/>
    </row>
    <row r="26" spans="1:28" ht="11.25" customHeight="1" x14ac:dyDescent="0.2">
      <c r="A26" s="294" t="s">
        <v>3708</v>
      </c>
      <c r="B26" s="294"/>
      <c r="C26" s="294"/>
      <c r="D26" s="294"/>
      <c r="E26" s="294"/>
      <c r="F26" s="294"/>
      <c r="G26" s="294"/>
      <c r="H26" s="294"/>
      <c r="I26" s="294"/>
      <c r="J26" s="294"/>
      <c r="K26" s="294"/>
      <c r="L26" s="294"/>
      <c r="M26" s="294"/>
      <c r="N26" s="294"/>
      <c r="O26" s="294"/>
      <c r="P26" s="294"/>
      <c r="Q26" s="352"/>
      <c r="R26" s="352"/>
      <c r="S26" s="352"/>
      <c r="T26" s="352"/>
      <c r="U26" s="352"/>
      <c r="V26" s="352"/>
      <c r="W26" s="352"/>
      <c r="X26" s="352"/>
    </row>
    <row r="27" spans="1:28" x14ac:dyDescent="0.2">
      <c r="A27" s="353" t="s">
        <v>3909</v>
      </c>
      <c r="B27" s="353"/>
      <c r="C27" s="353"/>
      <c r="D27" s="353"/>
      <c r="E27" s="352"/>
      <c r="F27" s="352"/>
      <c r="G27" s="352"/>
      <c r="H27" s="352"/>
      <c r="I27" s="352"/>
      <c r="J27" s="352"/>
      <c r="K27" s="352"/>
      <c r="L27" s="352"/>
      <c r="M27" s="352"/>
      <c r="N27" s="352"/>
      <c r="O27" s="352"/>
      <c r="P27" s="352"/>
      <c r="Q27" s="352"/>
      <c r="R27" s="352"/>
      <c r="S27" s="352"/>
      <c r="T27" s="352"/>
      <c r="U27" s="352"/>
      <c r="V27" s="352"/>
      <c r="W27" s="352"/>
      <c r="X27" s="352"/>
    </row>
    <row r="28" spans="1:28" ht="12.75" x14ac:dyDescent="0.2">
      <c r="A28" s="294" t="s">
        <v>3708</v>
      </c>
      <c r="B28" s="294"/>
      <c r="C28" s="354"/>
      <c r="D28" s="354"/>
      <c r="E28" s="355"/>
      <c r="F28" s="355"/>
      <c r="G28" s="355"/>
      <c r="H28" s="355"/>
      <c r="I28" s="355"/>
      <c r="J28" s="355"/>
      <c r="K28" s="355"/>
      <c r="L28" s="355"/>
      <c r="M28" s="354"/>
      <c r="N28" s="354"/>
      <c r="O28" s="354"/>
      <c r="P28" s="354"/>
      <c r="Q28" s="354"/>
      <c r="R28" s="354"/>
      <c r="S28" s="356"/>
      <c r="T28" s="356"/>
      <c r="U28" s="356"/>
      <c r="V28" s="356"/>
      <c r="W28" s="356"/>
      <c r="X28" s="356"/>
    </row>
    <row r="29" spans="1:28" x14ac:dyDescent="0.2">
      <c r="A29" s="353"/>
      <c r="B29" s="353"/>
      <c r="C29" s="353"/>
      <c r="D29" s="353"/>
      <c r="E29" s="352"/>
      <c r="F29" s="352"/>
      <c r="G29" s="352"/>
      <c r="H29" s="352"/>
      <c r="I29" s="352"/>
      <c r="J29" s="352"/>
      <c r="K29" s="352"/>
      <c r="L29" s="352"/>
      <c r="M29" s="352"/>
      <c r="N29" s="352"/>
      <c r="O29" s="352"/>
      <c r="P29" s="352"/>
      <c r="Q29" s="352"/>
      <c r="R29" s="352"/>
      <c r="S29" s="352"/>
      <c r="T29" s="352"/>
      <c r="U29" s="352"/>
      <c r="V29" s="352"/>
      <c r="W29" s="352"/>
      <c r="X29" s="352"/>
    </row>
    <row r="30" spans="1:28" ht="7.5" customHeight="1" x14ac:dyDescent="0.2">
      <c r="A30" s="331"/>
      <c r="B30" s="331"/>
      <c r="C30" s="331"/>
      <c r="D30" s="331"/>
      <c r="E30" s="357"/>
      <c r="F30" s="357"/>
      <c r="G30" s="357"/>
      <c r="H30" s="357"/>
      <c r="I30" s="357"/>
      <c r="J30" s="357"/>
      <c r="K30" s="357"/>
      <c r="L30" s="357"/>
      <c r="M30" s="357"/>
      <c r="N30" s="357"/>
      <c r="O30" s="331"/>
      <c r="P30" s="331"/>
      <c r="Q30" s="357"/>
      <c r="R30" s="357"/>
      <c r="S30" s="331"/>
      <c r="T30" s="331"/>
      <c r="U30" s="331"/>
      <c r="V30" s="331"/>
      <c r="W30" s="331"/>
      <c r="X30" s="331"/>
    </row>
    <row r="31" spans="1:28" ht="15" customHeight="1" x14ac:dyDescent="0.2">
      <c r="A31" s="287" t="s">
        <v>4178</v>
      </c>
      <c r="E31" s="357"/>
      <c r="F31" s="357"/>
      <c r="G31" s="357"/>
      <c r="H31" s="357"/>
      <c r="I31" s="357"/>
      <c r="J31" s="357"/>
      <c r="K31" s="357"/>
      <c r="L31" s="357"/>
      <c r="M31" s="357"/>
      <c r="N31" s="357"/>
      <c r="O31" s="331"/>
      <c r="P31" s="331"/>
      <c r="Q31" s="357"/>
      <c r="R31" s="357"/>
      <c r="S31" s="331"/>
      <c r="T31" s="331"/>
      <c r="U31" s="331"/>
      <c r="V31" s="331"/>
      <c r="W31" s="331"/>
      <c r="X31" s="331"/>
    </row>
    <row r="32" spans="1:28" ht="14.25" customHeight="1" x14ac:dyDescent="0.2">
      <c r="A32" s="287" t="s">
        <v>4179</v>
      </c>
      <c r="E32" s="357"/>
      <c r="F32" s="357"/>
      <c r="G32" s="357"/>
      <c r="H32" s="357"/>
      <c r="I32" s="357"/>
      <c r="J32" s="357"/>
      <c r="K32" s="357"/>
      <c r="L32" s="357"/>
      <c r="M32" s="357"/>
      <c r="N32" s="357"/>
      <c r="O32" s="331"/>
      <c r="P32" s="331"/>
      <c r="Q32" s="357"/>
      <c r="R32" s="357"/>
      <c r="S32" s="331"/>
      <c r="T32" s="331"/>
      <c r="U32" s="331"/>
      <c r="V32" s="331"/>
      <c r="W32" s="331"/>
      <c r="X32" s="331"/>
    </row>
    <row r="33" spans="1:27" ht="12.75" x14ac:dyDescent="0.2">
      <c r="A33" s="287" t="s">
        <v>4180</v>
      </c>
      <c r="E33" s="357"/>
      <c r="F33" s="357"/>
      <c r="G33" s="357"/>
      <c r="H33" s="357"/>
      <c r="I33" s="357"/>
      <c r="J33" s="357"/>
      <c r="K33" s="357"/>
      <c r="L33" s="357"/>
      <c r="M33" s="357"/>
      <c r="N33" s="357"/>
      <c r="O33" s="331"/>
      <c r="P33" s="331"/>
      <c r="Q33" s="357"/>
      <c r="R33" s="357"/>
      <c r="S33" s="331"/>
      <c r="T33" s="331"/>
      <c r="U33" s="331"/>
      <c r="V33" s="331"/>
      <c r="W33" s="331"/>
      <c r="X33" s="331"/>
    </row>
    <row r="34" spans="1:27" ht="15.75" x14ac:dyDescent="0.25">
      <c r="A34" s="287" t="s">
        <v>3182</v>
      </c>
      <c r="E34" s="358"/>
      <c r="F34" s="358"/>
      <c r="G34" s="358"/>
      <c r="H34" s="358"/>
      <c r="I34" s="358"/>
      <c r="J34" s="358"/>
      <c r="K34" s="358"/>
      <c r="L34" s="358"/>
      <c r="M34" s="358"/>
      <c r="N34" s="358"/>
      <c r="O34" s="359"/>
      <c r="P34" s="359"/>
      <c r="Q34" s="360"/>
      <c r="R34" s="360"/>
      <c r="S34" s="360"/>
      <c r="T34" s="360"/>
      <c r="U34" s="360"/>
      <c r="V34" s="360"/>
      <c r="W34" s="360"/>
      <c r="X34" s="360"/>
      <c r="Y34" s="560"/>
      <c r="Z34" s="560"/>
      <c r="AA34" s="561"/>
    </row>
    <row r="35" spans="1:27" ht="15.75" x14ac:dyDescent="0.25">
      <c r="A35" s="287" t="s">
        <v>3183</v>
      </c>
      <c r="E35" s="358"/>
      <c r="F35" s="358"/>
      <c r="G35" s="358"/>
      <c r="H35" s="358"/>
      <c r="I35" s="358"/>
      <c r="J35" s="358"/>
      <c r="K35" s="358"/>
      <c r="L35" s="358"/>
      <c r="M35" s="358"/>
      <c r="N35" s="358"/>
      <c r="O35" s="359"/>
      <c r="P35" s="359"/>
      <c r="Q35" s="360"/>
      <c r="R35" s="360"/>
      <c r="S35" s="360"/>
      <c r="T35" s="360"/>
      <c r="U35" s="360"/>
      <c r="V35" s="360"/>
      <c r="W35" s="360"/>
      <c r="X35" s="360"/>
      <c r="Y35" s="560"/>
      <c r="Z35" s="560"/>
      <c r="AA35" s="561"/>
    </row>
    <row r="36" spans="1:27" ht="15.75" x14ac:dyDescent="0.25">
      <c r="A36" s="287" t="s">
        <v>3184</v>
      </c>
      <c r="E36" s="358"/>
      <c r="F36" s="358"/>
      <c r="G36" s="358"/>
      <c r="H36" s="358"/>
      <c r="I36" s="358"/>
      <c r="J36" s="358"/>
      <c r="K36" s="358"/>
      <c r="L36" s="358"/>
      <c r="M36" s="358"/>
      <c r="N36" s="358"/>
      <c r="O36" s="359"/>
      <c r="P36" s="359"/>
      <c r="Q36" s="360"/>
      <c r="R36" s="360"/>
      <c r="S36" s="360"/>
      <c r="T36" s="360"/>
      <c r="U36" s="360"/>
      <c r="V36" s="360"/>
      <c r="W36" s="360"/>
      <c r="X36" s="360"/>
      <c r="Y36" s="560"/>
      <c r="Z36" s="560"/>
      <c r="AA36" s="561"/>
    </row>
    <row r="37" spans="1:27" ht="15.75" x14ac:dyDescent="0.25">
      <c r="A37" s="287" t="s">
        <v>3185</v>
      </c>
      <c r="C37" s="286"/>
      <c r="D37" s="286"/>
      <c r="E37" s="361"/>
      <c r="F37" s="361"/>
      <c r="G37" s="361"/>
      <c r="H37" s="361"/>
      <c r="I37" s="361"/>
      <c r="J37" s="361"/>
      <c r="K37" s="361"/>
      <c r="L37" s="361"/>
      <c r="M37" s="361"/>
      <c r="N37" s="361"/>
      <c r="O37" s="362"/>
      <c r="P37" s="362"/>
      <c r="Q37" s="363"/>
      <c r="R37" s="363"/>
      <c r="S37" s="363"/>
      <c r="T37" s="363"/>
      <c r="U37" s="363"/>
      <c r="V37" s="363"/>
      <c r="W37" s="363"/>
      <c r="X37" s="363"/>
      <c r="Y37" s="560"/>
      <c r="Z37" s="560"/>
      <c r="AA37" s="561"/>
    </row>
    <row r="38" spans="1:27" ht="15.75" x14ac:dyDescent="0.25">
      <c r="A38" s="287" t="s">
        <v>3186</v>
      </c>
      <c r="C38" s="364"/>
      <c r="D38" s="364"/>
      <c r="E38" s="361"/>
      <c r="F38" s="361"/>
      <c r="G38" s="361"/>
      <c r="H38" s="361"/>
      <c r="I38" s="361"/>
      <c r="J38" s="361"/>
      <c r="K38" s="361"/>
      <c r="L38" s="361"/>
      <c r="M38" s="361"/>
      <c r="N38" s="361"/>
      <c r="O38" s="365"/>
      <c r="P38" s="365"/>
      <c r="Q38" s="365"/>
      <c r="R38" s="365"/>
      <c r="S38" s="365"/>
      <c r="T38" s="365"/>
      <c r="U38" s="365"/>
      <c r="V38" s="365"/>
      <c r="W38" s="365"/>
      <c r="X38" s="365"/>
      <c r="Y38" s="560"/>
      <c r="Z38" s="560"/>
      <c r="AA38" s="561"/>
    </row>
    <row r="39" spans="1:27" ht="15" x14ac:dyDescent="0.25">
      <c r="A39" s="287" t="s">
        <v>3187</v>
      </c>
      <c r="C39" s="366"/>
      <c r="D39" s="366"/>
      <c r="E39" s="367"/>
      <c r="F39" s="367"/>
      <c r="G39" s="367"/>
      <c r="H39" s="367"/>
      <c r="I39" s="367"/>
      <c r="J39" s="367"/>
      <c r="K39" s="367"/>
      <c r="L39" s="367"/>
      <c r="M39" s="367"/>
      <c r="N39" s="367"/>
      <c r="O39" s="366"/>
      <c r="P39" s="366"/>
      <c r="Q39" s="367"/>
      <c r="R39" s="367"/>
      <c r="S39" s="366"/>
      <c r="T39" s="366"/>
      <c r="U39" s="366"/>
      <c r="V39" s="366"/>
      <c r="W39" s="366"/>
      <c r="X39" s="366"/>
      <c r="Y39" s="560"/>
      <c r="Z39" s="560"/>
      <c r="AA39" s="561"/>
    </row>
    <row r="40" spans="1:27" ht="15" x14ac:dyDescent="0.25">
      <c r="A40" s="287" t="s">
        <v>4108</v>
      </c>
      <c r="C40" s="366"/>
      <c r="D40" s="366"/>
      <c r="E40" s="367"/>
      <c r="F40" s="367"/>
      <c r="G40" s="367"/>
      <c r="H40" s="367"/>
      <c r="I40" s="367"/>
      <c r="J40" s="367"/>
      <c r="K40" s="367"/>
      <c r="L40" s="367"/>
      <c r="M40" s="366"/>
      <c r="N40" s="366"/>
      <c r="O40" s="286"/>
      <c r="P40" s="286"/>
      <c r="Q40" s="367"/>
      <c r="R40" s="367"/>
      <c r="S40" s="366"/>
      <c r="T40" s="366"/>
      <c r="U40" s="366"/>
      <c r="V40" s="366"/>
      <c r="W40" s="366"/>
      <c r="X40" s="366"/>
      <c r="Y40" s="560"/>
      <c r="Z40" s="560"/>
      <c r="AA40" s="561"/>
    </row>
    <row r="41" spans="1:27" ht="15" x14ac:dyDescent="0.25">
      <c r="A41" s="287" t="s">
        <v>3188</v>
      </c>
      <c r="C41" s="366"/>
      <c r="D41" s="366"/>
      <c r="E41" s="367"/>
      <c r="F41" s="367"/>
      <c r="G41" s="367"/>
      <c r="H41" s="367"/>
      <c r="I41" s="367"/>
      <c r="J41" s="367"/>
      <c r="K41" s="367"/>
      <c r="L41" s="367"/>
      <c r="M41" s="367"/>
      <c r="N41" s="367"/>
      <c r="O41" s="366"/>
      <c r="P41" s="366"/>
      <c r="Q41" s="367"/>
      <c r="R41" s="367"/>
      <c r="S41" s="366"/>
      <c r="T41" s="366"/>
      <c r="U41" s="366"/>
      <c r="V41" s="366"/>
      <c r="W41" s="366"/>
      <c r="X41" s="366"/>
      <c r="Y41" s="560"/>
      <c r="Z41" s="560"/>
      <c r="AA41" s="561"/>
    </row>
    <row r="42" spans="1:27" ht="15" x14ac:dyDescent="0.25">
      <c r="A42" s="287" t="s">
        <v>3189</v>
      </c>
      <c r="C42" s="368"/>
      <c r="D42" s="368"/>
      <c r="E42" s="368"/>
      <c r="F42" s="368"/>
      <c r="G42" s="368"/>
      <c r="H42" s="368"/>
      <c r="I42" s="368"/>
      <c r="J42" s="368"/>
      <c r="K42" s="286"/>
      <c r="L42" s="286"/>
      <c r="M42" s="368"/>
      <c r="N42" s="368"/>
      <c r="O42" s="368"/>
      <c r="P42" s="368"/>
      <c r="Q42" s="369"/>
      <c r="R42" s="369"/>
      <c r="S42" s="366"/>
      <c r="T42" s="366"/>
      <c r="U42" s="366"/>
      <c r="V42" s="366"/>
      <c r="W42" s="367"/>
      <c r="X42" s="367"/>
      <c r="AA42" s="561"/>
    </row>
    <row r="43" spans="1:27" ht="15" x14ac:dyDescent="0.25">
      <c r="A43" s="287" t="s">
        <v>3190</v>
      </c>
      <c r="C43" s="286"/>
      <c r="D43" s="286"/>
      <c r="E43" s="367"/>
      <c r="F43" s="367"/>
      <c r="G43" s="367"/>
      <c r="H43" s="367"/>
      <c r="I43" s="367"/>
      <c r="J43" s="367"/>
      <c r="K43" s="367"/>
      <c r="L43" s="367"/>
      <c r="M43" s="286"/>
      <c r="N43" s="286"/>
      <c r="O43" s="286"/>
      <c r="P43" s="286"/>
      <c r="Q43" s="286"/>
      <c r="R43" s="286"/>
      <c r="S43" s="286"/>
      <c r="T43" s="286"/>
      <c r="U43" s="286"/>
      <c r="V43" s="286"/>
      <c r="W43" s="286"/>
      <c r="X43" s="286"/>
      <c r="AA43" s="561"/>
    </row>
    <row r="44" spans="1:27" ht="15" x14ac:dyDescent="0.25">
      <c r="A44" s="366"/>
      <c r="B44" s="366"/>
      <c r="C44" s="366"/>
      <c r="D44" s="366"/>
      <c r="E44" s="367"/>
      <c r="F44" s="367"/>
      <c r="G44" s="367"/>
      <c r="H44" s="367"/>
      <c r="I44" s="367"/>
      <c r="J44" s="367"/>
      <c r="K44" s="367"/>
      <c r="L44" s="367"/>
      <c r="M44" s="367"/>
      <c r="N44" s="367"/>
      <c r="O44" s="366"/>
      <c r="P44" s="366"/>
      <c r="Q44" s="367"/>
      <c r="R44" s="367"/>
      <c r="S44" s="366"/>
      <c r="T44" s="366"/>
      <c r="U44" s="366"/>
      <c r="V44" s="366"/>
      <c r="W44" s="366"/>
      <c r="X44" s="366"/>
      <c r="Y44" s="560"/>
      <c r="Z44" s="560"/>
      <c r="AA44" s="561"/>
    </row>
    <row r="45" spans="1:27" ht="15.75" x14ac:dyDescent="0.25">
      <c r="A45" s="370"/>
      <c r="B45" s="370"/>
      <c r="C45" s="370"/>
      <c r="D45" s="370"/>
      <c r="E45" s="331"/>
      <c r="F45" s="331"/>
      <c r="G45" s="331"/>
      <c r="H45" s="331"/>
      <c r="I45" s="331"/>
      <c r="J45" s="331"/>
      <c r="K45" s="357"/>
      <c r="L45" s="357"/>
      <c r="M45" s="357"/>
      <c r="N45" s="357"/>
      <c r="O45" s="331"/>
      <c r="P45" s="331"/>
      <c r="Q45" s="357"/>
      <c r="R45" s="357"/>
      <c r="S45" s="331"/>
      <c r="T45" s="331"/>
      <c r="U45" s="331"/>
      <c r="V45" s="331"/>
      <c r="W45" s="331"/>
      <c r="X45" s="331"/>
      <c r="Y45" s="560"/>
      <c r="Z45" s="560"/>
      <c r="AA45" s="561"/>
    </row>
    <row r="46" spans="1:27" ht="15" x14ac:dyDescent="0.25">
      <c r="A46" s="357"/>
      <c r="B46" s="357"/>
      <c r="C46" s="357"/>
      <c r="D46" s="357"/>
      <c r="E46" s="331"/>
      <c r="F46" s="331"/>
      <c r="G46" s="331"/>
      <c r="H46" s="331"/>
      <c r="I46" s="331"/>
      <c r="J46" s="331"/>
      <c r="S46" s="560"/>
      <c r="T46" s="560"/>
      <c r="U46" s="560"/>
      <c r="V46" s="560"/>
      <c r="W46" s="560"/>
      <c r="X46" s="560"/>
      <c r="Y46" s="560"/>
      <c r="Z46" s="560"/>
      <c r="AA46" s="561"/>
    </row>
    <row r="47" spans="1:27" ht="15" x14ac:dyDescent="0.25">
      <c r="S47" s="560"/>
      <c r="T47" s="560"/>
      <c r="U47" s="560"/>
      <c r="V47" s="560"/>
      <c r="W47" s="560"/>
      <c r="X47" s="560"/>
      <c r="Y47" s="560"/>
      <c r="Z47" s="560"/>
      <c r="AA47" s="561"/>
    </row>
    <row r="48" spans="1:27" ht="15" x14ac:dyDescent="0.25">
      <c r="S48" s="560"/>
      <c r="T48" s="560"/>
      <c r="U48" s="560"/>
      <c r="V48" s="560"/>
      <c r="W48" s="560"/>
      <c r="X48" s="560"/>
      <c r="Y48" s="560"/>
      <c r="Z48" s="560"/>
      <c r="AA48" s="561"/>
    </row>
    <row r="49" spans="19:27" x14ac:dyDescent="0.2">
      <c r="S49" s="286"/>
      <c r="T49" s="286"/>
      <c r="U49" s="286"/>
      <c r="V49" s="286"/>
      <c r="W49" s="286"/>
      <c r="X49" s="286"/>
      <c r="Y49" s="286"/>
      <c r="Z49" s="286"/>
      <c r="AA49" s="286"/>
    </row>
    <row r="50" spans="19:27" x14ac:dyDescent="0.2">
      <c r="S50" s="286"/>
      <c r="T50" s="286"/>
      <c r="U50" s="286"/>
      <c r="V50" s="286"/>
      <c r="W50" s="286"/>
      <c r="X50" s="286"/>
      <c r="Y50" s="286"/>
      <c r="Z50" s="286"/>
      <c r="AA50" s="286"/>
    </row>
  </sheetData>
  <mergeCells count="37">
    <mergeCell ref="B10:K10"/>
    <mergeCell ref="L10:Q10"/>
    <mergeCell ref="J13:K13"/>
    <mergeCell ref="N13:O13"/>
    <mergeCell ref="P13:Q13"/>
    <mergeCell ref="D12:G12"/>
    <mergeCell ref="H12:K12"/>
    <mergeCell ref="D13:E13"/>
    <mergeCell ref="F13:G13"/>
    <mergeCell ref="Z14:AA14"/>
    <mergeCell ref="X11:Y12"/>
    <mergeCell ref="P14:Q14"/>
    <mergeCell ref="R14:S14"/>
    <mergeCell ref="T14:U14"/>
    <mergeCell ref="V14:W14"/>
    <mergeCell ref="X14:Y14"/>
    <mergeCell ref="Z11:AA13"/>
    <mergeCell ref="N11:Q12"/>
    <mergeCell ref="R11:S13"/>
    <mergeCell ref="T11:U13"/>
    <mergeCell ref="V11:W13"/>
    <mergeCell ref="A25:W25"/>
    <mergeCell ref="X13:Y13"/>
    <mergeCell ref="B14:C14"/>
    <mergeCell ref="D14:E14"/>
    <mergeCell ref="F14:G14"/>
    <mergeCell ref="H14:I14"/>
    <mergeCell ref="J14:K14"/>
    <mergeCell ref="L14:M14"/>
    <mergeCell ref="N14:O14"/>
    <mergeCell ref="A10:A14"/>
    <mergeCell ref="R10:W10"/>
    <mergeCell ref="X10:AA10"/>
    <mergeCell ref="B11:C13"/>
    <mergeCell ref="D11:K11"/>
    <mergeCell ref="H13:I13"/>
    <mergeCell ref="L11:M13"/>
  </mergeCells>
  <phoneticPr fontId="28" type="noConversion"/>
  <pageMargins left="0.15748031496062992" right="0.15748031496062992" top="0.23622047244094491" bottom="0.15748031496062992" header="0.15748031496062992" footer="0.11811023622047245"/>
  <pageSetup paperSize="9" scale="65" orientation="landscape" verticalDpi="597" r:id="rId1"/>
  <ignoredErrors>
    <ignoredError sqref="C19:D19 F19 H19 J19 M19 O19 Q19 S19 U19 W19 Y19"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2">
    <pageSetUpPr fitToPage="1"/>
  </sheetPr>
  <dimension ref="A1:AA53"/>
  <sheetViews>
    <sheetView tabSelected="1" topLeftCell="H1" zoomScaleNormal="100" zoomScaleSheetLayoutView="100" workbookViewId="0">
      <selection activeCell="U33" sqref="U33"/>
    </sheetView>
  </sheetViews>
  <sheetFormatPr defaultRowHeight="11.25" x14ac:dyDescent="0.2"/>
  <cols>
    <col min="1" max="1" width="11.140625" style="452" customWidth="1"/>
    <col min="2" max="2" width="2.85546875" style="452" customWidth="1"/>
    <col min="3" max="3" width="13.7109375" style="452" customWidth="1"/>
    <col min="4" max="4" width="2.85546875" style="452" customWidth="1"/>
    <col min="5" max="5" width="13.7109375" style="452" customWidth="1"/>
    <col min="6" max="6" width="2.85546875" style="452" customWidth="1"/>
    <col min="7" max="7" width="13.7109375" style="452" customWidth="1"/>
    <col min="8" max="8" width="2.85546875" style="452" customWidth="1"/>
    <col min="9" max="9" width="13.7109375" style="452" customWidth="1"/>
    <col min="10" max="10" width="2.85546875" style="452" customWidth="1"/>
    <col min="11" max="11" width="13.7109375" style="452" customWidth="1"/>
    <col min="12" max="12" width="2.85546875" style="452" customWidth="1"/>
    <col min="13" max="13" width="13.7109375" style="452" customWidth="1"/>
    <col min="14" max="14" width="2.85546875" style="452" customWidth="1"/>
    <col min="15" max="15" width="13.7109375" style="452" customWidth="1"/>
    <col min="16" max="16" width="2.85546875" style="452" customWidth="1"/>
    <col min="17" max="17" width="13.7109375" style="452" customWidth="1"/>
    <col min="18" max="18" width="2.85546875" style="452" customWidth="1"/>
    <col min="19" max="19" width="13.7109375" style="452" customWidth="1"/>
    <col min="20" max="20" width="2.85546875" style="452" customWidth="1"/>
    <col min="21" max="21" width="13.7109375" style="452" customWidth="1"/>
    <col min="22" max="22" width="2.85546875" style="452" customWidth="1"/>
    <col min="23" max="23" width="13.7109375" style="452" customWidth="1"/>
    <col min="24" max="24" width="2.85546875" style="452" customWidth="1"/>
    <col min="25" max="25" width="13.7109375" style="452" customWidth="1"/>
    <col min="26" max="26" width="10.28515625" style="452" customWidth="1"/>
    <col min="27" max="27" width="10.140625" style="452" customWidth="1"/>
    <col min="28" max="16384" width="9.140625" style="452"/>
  </cols>
  <sheetData>
    <row r="1" spans="1:27" ht="12.75" x14ac:dyDescent="0.2">
      <c r="A1" s="391"/>
      <c r="B1" s="391"/>
      <c r="C1" s="391"/>
      <c r="D1" s="392"/>
      <c r="E1" s="392"/>
      <c r="F1" s="391"/>
      <c r="G1" s="391"/>
      <c r="H1" s="392"/>
      <c r="I1" s="392"/>
      <c r="J1" s="391"/>
      <c r="K1" s="391"/>
      <c r="L1" s="392"/>
      <c r="M1" s="392"/>
      <c r="N1" s="391"/>
      <c r="O1" s="391"/>
      <c r="P1" s="392"/>
      <c r="Q1" s="392"/>
      <c r="R1" s="391"/>
      <c r="S1" s="391"/>
      <c r="U1" s="713"/>
      <c r="V1" s="713"/>
      <c r="W1" s="713"/>
      <c r="X1" s="713"/>
      <c r="Y1" s="714" t="s">
        <v>4411</v>
      </c>
    </row>
    <row r="2" spans="1:27" ht="12.75" x14ac:dyDescent="0.2">
      <c r="A2" s="391" t="s">
        <v>3127</v>
      </c>
      <c r="B2" s="393" t="str">
        <f>IF(ISERROR('Foglio Informativo'!C5),"",'Foglio Informativo'!C5)</f>
        <v>Elenco delle compagnie nell'area download del sito dell'IVASS</v>
      </c>
      <c r="C2" s="393"/>
      <c r="D2" s="394"/>
      <c r="E2" s="394"/>
      <c r="F2" s="393"/>
      <c r="G2" s="393"/>
      <c r="H2" s="394"/>
      <c r="I2" s="395"/>
      <c r="J2" s="396"/>
      <c r="K2" s="396"/>
      <c r="Y2" s="397" t="str">
        <f>IF('Foglio Informativo'!J5 = 0,"",'Foglio Informativo'!J5)</f>
        <v/>
      </c>
    </row>
    <row r="3" spans="1:27" ht="12.75" x14ac:dyDescent="0.2">
      <c r="A3" s="398"/>
      <c r="B3" s="408" t="s">
        <v>3128</v>
      </c>
      <c r="C3" s="396"/>
      <c r="D3" s="395"/>
      <c r="E3" s="395"/>
      <c r="F3" s="396"/>
      <c r="G3" s="396"/>
      <c r="H3" s="395"/>
      <c r="I3" s="395"/>
      <c r="J3" s="396"/>
      <c r="K3" s="396"/>
      <c r="Y3" s="399" t="s">
        <v>3129</v>
      </c>
    </row>
    <row r="4" spans="1:27" ht="15.75" x14ac:dyDescent="0.25">
      <c r="A4" s="453"/>
      <c r="B4" s="453"/>
      <c r="C4" s="453"/>
      <c r="D4" s="454"/>
      <c r="E4" s="454"/>
      <c r="J4" s="407"/>
      <c r="K4" s="407"/>
      <c r="L4" s="455"/>
      <c r="M4" s="455"/>
      <c r="N4" s="407" t="s">
        <v>2272</v>
      </c>
      <c r="O4" s="407"/>
      <c r="P4" s="407"/>
      <c r="Q4" s="407"/>
      <c r="R4" s="407"/>
      <c r="S4" s="407"/>
      <c r="T4" s="454"/>
      <c r="U4" s="454"/>
      <c r="AA4" s="456"/>
    </row>
    <row r="5" spans="1:27" ht="15.75" x14ac:dyDescent="0.25">
      <c r="A5" s="391"/>
      <c r="B5" s="400"/>
      <c r="C5" s="400"/>
      <c r="D5" s="401"/>
      <c r="E5" s="401"/>
      <c r="J5" s="402"/>
      <c r="K5" s="402"/>
      <c r="L5" s="402"/>
      <c r="M5" s="402"/>
      <c r="N5" s="402"/>
      <c r="O5" s="402"/>
      <c r="P5" s="403" t="s">
        <v>3638</v>
      </c>
      <c r="Q5" s="575"/>
      <c r="R5" s="404"/>
      <c r="S5" s="404"/>
      <c r="T5" s="405"/>
      <c r="U5" s="405"/>
      <c r="AA5" s="406"/>
    </row>
    <row r="6" spans="1:27" x14ac:dyDescent="0.2">
      <c r="Y6" s="339" t="s">
        <v>3718</v>
      </c>
    </row>
    <row r="7" spans="1:27" ht="12.75" customHeight="1" x14ac:dyDescent="0.2">
      <c r="A7" s="457"/>
      <c r="B7" s="903" t="s">
        <v>3639</v>
      </c>
      <c r="C7" s="909"/>
      <c r="D7" s="909"/>
      <c r="E7" s="909"/>
      <c r="F7" s="909"/>
      <c r="G7" s="904"/>
      <c r="H7" s="903" t="s">
        <v>3640</v>
      </c>
      <c r="I7" s="909"/>
      <c r="J7" s="909"/>
      <c r="K7" s="909"/>
      <c r="L7" s="909"/>
      <c r="M7" s="904"/>
      <c r="N7" s="903" t="s">
        <v>3641</v>
      </c>
      <c r="O7" s="909"/>
      <c r="P7" s="909"/>
      <c r="Q7" s="909"/>
      <c r="R7" s="909"/>
      <c r="S7" s="904"/>
      <c r="T7" s="903" t="s">
        <v>3642</v>
      </c>
      <c r="U7" s="909"/>
      <c r="V7" s="909"/>
      <c r="W7" s="909"/>
      <c r="X7" s="909"/>
      <c r="Y7" s="904"/>
    </row>
    <row r="8" spans="1:27" ht="92.25" customHeight="1" x14ac:dyDescent="0.2">
      <c r="A8" s="458" t="s">
        <v>3643</v>
      </c>
      <c r="B8" s="903" t="s">
        <v>3644</v>
      </c>
      <c r="C8" s="909"/>
      <c r="D8" s="903" t="s">
        <v>3645</v>
      </c>
      <c r="E8" s="904"/>
      <c r="F8" s="903" t="s">
        <v>3646</v>
      </c>
      <c r="G8" s="904"/>
      <c r="H8" s="901" t="s">
        <v>3644</v>
      </c>
      <c r="I8" s="908"/>
      <c r="J8" s="901" t="s">
        <v>3647</v>
      </c>
      <c r="K8" s="908"/>
      <c r="L8" s="459" t="s">
        <v>3648</v>
      </c>
      <c r="M8" s="460"/>
      <c r="N8" s="903" t="s">
        <v>3644</v>
      </c>
      <c r="O8" s="909"/>
      <c r="P8" s="903" t="s">
        <v>3649</v>
      </c>
      <c r="Q8" s="904"/>
      <c r="R8" s="901" t="s">
        <v>3650</v>
      </c>
      <c r="S8" s="908"/>
      <c r="T8" s="901" t="s">
        <v>3644</v>
      </c>
      <c r="U8" s="902"/>
      <c r="V8" s="903" t="s">
        <v>1417</v>
      </c>
      <c r="W8" s="904"/>
      <c r="X8" s="909" t="s">
        <v>1418</v>
      </c>
      <c r="Y8" s="904"/>
    </row>
    <row r="9" spans="1:27" ht="12.75" x14ac:dyDescent="0.2">
      <c r="A9" s="461"/>
      <c r="B9" s="905" t="s">
        <v>1419</v>
      </c>
      <c r="C9" s="907"/>
      <c r="D9" s="905" t="s">
        <v>3702</v>
      </c>
      <c r="E9" s="906"/>
      <c r="F9" s="905" t="s">
        <v>3702</v>
      </c>
      <c r="G9" s="906"/>
      <c r="H9" s="905" t="s">
        <v>1419</v>
      </c>
      <c r="I9" s="907"/>
      <c r="J9" s="905" t="s">
        <v>3702</v>
      </c>
      <c r="K9" s="906"/>
      <c r="L9" s="905" t="s">
        <v>3702</v>
      </c>
      <c r="M9" s="906"/>
      <c r="N9" s="905" t="s">
        <v>1419</v>
      </c>
      <c r="O9" s="907"/>
      <c r="P9" s="905" t="s">
        <v>3702</v>
      </c>
      <c r="Q9" s="906"/>
      <c r="R9" s="905" t="s">
        <v>3702</v>
      </c>
      <c r="S9" s="906"/>
      <c r="T9" s="905" t="s">
        <v>1419</v>
      </c>
      <c r="U9" s="907"/>
      <c r="V9" s="905" t="s">
        <v>3702</v>
      </c>
      <c r="W9" s="906"/>
      <c r="X9" s="905" t="s">
        <v>3702</v>
      </c>
      <c r="Y9" s="906"/>
    </row>
    <row r="10" spans="1:27" ht="12.75" x14ac:dyDescent="0.2">
      <c r="A10" s="462" t="s">
        <v>1420</v>
      </c>
      <c r="B10" s="543">
        <v>1</v>
      </c>
      <c r="C10" s="544">
        <v>0</v>
      </c>
      <c r="D10" s="545">
        <f>+B24+1</f>
        <v>16</v>
      </c>
      <c r="E10" s="544">
        <v>0</v>
      </c>
      <c r="F10" s="546">
        <f>+D24+1</f>
        <v>31</v>
      </c>
      <c r="G10" s="544">
        <v>0</v>
      </c>
      <c r="H10" s="546">
        <f>+F24+1</f>
        <v>46</v>
      </c>
      <c r="I10" s="547">
        <v>0</v>
      </c>
      <c r="J10" s="546">
        <f>+H24+1</f>
        <v>61</v>
      </c>
      <c r="K10" s="547">
        <v>0</v>
      </c>
      <c r="L10" s="546">
        <f>+J24+1</f>
        <v>76</v>
      </c>
      <c r="M10" s="547">
        <v>0</v>
      </c>
      <c r="N10" s="546">
        <f>+L24+1</f>
        <v>91</v>
      </c>
      <c r="O10" s="547">
        <v>0</v>
      </c>
      <c r="P10" s="546">
        <f>+N24+1</f>
        <v>106</v>
      </c>
      <c r="Q10" s="547">
        <v>0</v>
      </c>
      <c r="R10" s="546">
        <f>+P24+1</f>
        <v>121</v>
      </c>
      <c r="S10" s="547">
        <v>0</v>
      </c>
      <c r="T10" s="546">
        <f>+R24+1</f>
        <v>136</v>
      </c>
      <c r="U10" s="547">
        <v>0</v>
      </c>
      <c r="V10" s="546">
        <f>+T24+1</f>
        <v>151</v>
      </c>
      <c r="W10" s="547">
        <v>0</v>
      </c>
      <c r="X10" s="546">
        <f>+V24+1</f>
        <v>166</v>
      </c>
      <c r="Y10" s="547">
        <v>0</v>
      </c>
    </row>
    <row r="11" spans="1:27" ht="12.75" x14ac:dyDescent="0.2">
      <c r="A11" s="462" t="s">
        <v>1421</v>
      </c>
      <c r="B11" s="463">
        <f t="shared" ref="B11:B24" si="0">+B10+1</f>
        <v>2</v>
      </c>
      <c r="C11" s="500">
        <v>0</v>
      </c>
      <c r="D11" s="463">
        <f t="shared" ref="D11:D24" si="1">+D10+1</f>
        <v>17</v>
      </c>
      <c r="E11" s="493">
        <v>0</v>
      </c>
      <c r="F11" s="464">
        <f t="shared" ref="F11:F24" si="2">+F10+1</f>
        <v>32</v>
      </c>
      <c r="G11" s="493">
        <v>0</v>
      </c>
      <c r="H11" s="464">
        <f t="shared" ref="H11:H24" si="3">+H10+1</f>
        <v>47</v>
      </c>
      <c r="I11" s="499">
        <v>0</v>
      </c>
      <c r="J11" s="464">
        <f t="shared" ref="J11:J24" si="4">+J10+1</f>
        <v>62</v>
      </c>
      <c r="K11" s="492">
        <v>0</v>
      </c>
      <c r="L11" s="464">
        <f t="shared" ref="L11:L24" si="5">+L10+1</f>
        <v>77</v>
      </c>
      <c r="M11" s="499">
        <v>0</v>
      </c>
      <c r="N11" s="464">
        <f t="shared" ref="N11:N24" si="6">+N10+1</f>
        <v>92</v>
      </c>
      <c r="O11" s="499">
        <v>0</v>
      </c>
      <c r="P11" s="464">
        <f t="shared" ref="P11:P24" si="7">+P10+1</f>
        <v>107</v>
      </c>
      <c r="Q11" s="499">
        <v>0</v>
      </c>
      <c r="R11" s="464">
        <f t="shared" ref="R11:R24" si="8">+R10+1</f>
        <v>122</v>
      </c>
      <c r="S11" s="499">
        <v>0</v>
      </c>
      <c r="T11" s="464">
        <f t="shared" ref="T11:T24" si="9">+T10+1</f>
        <v>137</v>
      </c>
      <c r="U11" s="499">
        <v>0</v>
      </c>
      <c r="V11" s="464">
        <f t="shared" ref="V11:V24" si="10">+V10+1</f>
        <v>152</v>
      </c>
      <c r="W11" s="492">
        <v>0</v>
      </c>
      <c r="X11" s="465">
        <f t="shared" ref="X11:X24" si="11">+X10+1</f>
        <v>167</v>
      </c>
      <c r="Y11" s="492">
        <v>0</v>
      </c>
    </row>
    <row r="12" spans="1:27" ht="12.75" x14ac:dyDescent="0.2">
      <c r="A12" s="462" t="s">
        <v>1422</v>
      </c>
      <c r="B12" s="463">
        <f t="shared" si="0"/>
        <v>3</v>
      </c>
      <c r="C12" s="500">
        <v>0</v>
      </c>
      <c r="D12" s="463">
        <f t="shared" si="1"/>
        <v>18</v>
      </c>
      <c r="E12" s="507">
        <v>0</v>
      </c>
      <c r="F12" s="464">
        <f t="shared" si="2"/>
        <v>33</v>
      </c>
      <c r="G12" s="493">
        <v>0</v>
      </c>
      <c r="H12" s="464">
        <f t="shared" si="3"/>
        <v>48</v>
      </c>
      <c r="I12" s="499">
        <v>0</v>
      </c>
      <c r="J12" s="464">
        <f t="shared" si="4"/>
        <v>63</v>
      </c>
      <c r="K12" s="492">
        <v>0</v>
      </c>
      <c r="L12" s="464">
        <f t="shared" si="5"/>
        <v>78</v>
      </c>
      <c r="M12" s="499">
        <v>0</v>
      </c>
      <c r="N12" s="464">
        <f t="shared" si="6"/>
        <v>93</v>
      </c>
      <c r="O12" s="499">
        <v>0</v>
      </c>
      <c r="P12" s="464">
        <f t="shared" si="7"/>
        <v>108</v>
      </c>
      <c r="Q12" s="499">
        <v>0</v>
      </c>
      <c r="R12" s="464">
        <f t="shared" si="8"/>
        <v>123</v>
      </c>
      <c r="S12" s="499">
        <v>0</v>
      </c>
      <c r="T12" s="464">
        <f t="shared" si="9"/>
        <v>138</v>
      </c>
      <c r="U12" s="499">
        <v>0</v>
      </c>
      <c r="V12" s="464">
        <f t="shared" si="10"/>
        <v>153</v>
      </c>
      <c r="W12" s="492">
        <v>0</v>
      </c>
      <c r="X12" s="465">
        <f t="shared" si="11"/>
        <v>168</v>
      </c>
      <c r="Y12" s="492">
        <v>0</v>
      </c>
    </row>
    <row r="13" spans="1:27" ht="12.75" x14ac:dyDescent="0.2">
      <c r="A13" s="462" t="s">
        <v>1423</v>
      </c>
      <c r="B13" s="463">
        <f t="shared" si="0"/>
        <v>4</v>
      </c>
      <c r="C13" s="500">
        <v>0</v>
      </c>
      <c r="D13" s="463">
        <f t="shared" si="1"/>
        <v>19</v>
      </c>
      <c r="E13" s="493">
        <v>0</v>
      </c>
      <c r="F13" s="464">
        <f t="shared" si="2"/>
        <v>34</v>
      </c>
      <c r="G13" s="493">
        <v>0</v>
      </c>
      <c r="H13" s="464">
        <f t="shared" si="3"/>
        <v>49</v>
      </c>
      <c r="I13" s="499">
        <v>0</v>
      </c>
      <c r="J13" s="464">
        <f t="shared" si="4"/>
        <v>64</v>
      </c>
      <c r="K13" s="492">
        <v>0</v>
      </c>
      <c r="L13" s="464">
        <f t="shared" si="5"/>
        <v>79</v>
      </c>
      <c r="M13" s="499">
        <v>0</v>
      </c>
      <c r="N13" s="464">
        <f t="shared" si="6"/>
        <v>94</v>
      </c>
      <c r="O13" s="499">
        <v>0</v>
      </c>
      <c r="P13" s="464">
        <f t="shared" si="7"/>
        <v>109</v>
      </c>
      <c r="Q13" s="499">
        <v>0</v>
      </c>
      <c r="R13" s="464">
        <f t="shared" si="8"/>
        <v>124</v>
      </c>
      <c r="S13" s="499">
        <v>0</v>
      </c>
      <c r="T13" s="464">
        <f t="shared" si="9"/>
        <v>139</v>
      </c>
      <c r="U13" s="499">
        <v>0</v>
      </c>
      <c r="V13" s="464">
        <f t="shared" si="10"/>
        <v>154</v>
      </c>
      <c r="W13" s="492">
        <v>0</v>
      </c>
      <c r="X13" s="465">
        <f t="shared" si="11"/>
        <v>169</v>
      </c>
      <c r="Y13" s="492">
        <v>0</v>
      </c>
    </row>
    <row r="14" spans="1:27" ht="12.75" x14ac:dyDescent="0.2">
      <c r="A14" s="462" t="s">
        <v>1424</v>
      </c>
      <c r="B14" s="463">
        <f t="shared" si="0"/>
        <v>5</v>
      </c>
      <c r="C14" s="500">
        <v>0</v>
      </c>
      <c r="D14" s="463">
        <f t="shared" si="1"/>
        <v>20</v>
      </c>
      <c r="E14" s="493">
        <v>0</v>
      </c>
      <c r="F14" s="464">
        <f t="shared" si="2"/>
        <v>35</v>
      </c>
      <c r="G14" s="493">
        <v>0</v>
      </c>
      <c r="H14" s="464">
        <f t="shared" si="3"/>
        <v>50</v>
      </c>
      <c r="I14" s="499">
        <v>0</v>
      </c>
      <c r="J14" s="464">
        <f t="shared" si="4"/>
        <v>65</v>
      </c>
      <c r="K14" s="492">
        <v>0</v>
      </c>
      <c r="L14" s="464">
        <f t="shared" si="5"/>
        <v>80</v>
      </c>
      <c r="M14" s="499">
        <v>0</v>
      </c>
      <c r="N14" s="464">
        <f t="shared" si="6"/>
        <v>95</v>
      </c>
      <c r="O14" s="499">
        <v>0</v>
      </c>
      <c r="P14" s="464">
        <f t="shared" si="7"/>
        <v>110</v>
      </c>
      <c r="Q14" s="499">
        <v>0</v>
      </c>
      <c r="R14" s="464">
        <f t="shared" si="8"/>
        <v>125</v>
      </c>
      <c r="S14" s="499">
        <v>0</v>
      </c>
      <c r="T14" s="464">
        <f t="shared" si="9"/>
        <v>140</v>
      </c>
      <c r="U14" s="499">
        <v>0</v>
      </c>
      <c r="V14" s="464">
        <f t="shared" si="10"/>
        <v>155</v>
      </c>
      <c r="W14" s="492">
        <v>0</v>
      </c>
      <c r="X14" s="465">
        <f t="shared" si="11"/>
        <v>170</v>
      </c>
      <c r="Y14" s="492">
        <v>0</v>
      </c>
    </row>
    <row r="15" spans="1:27" ht="12.75" x14ac:dyDescent="0.2">
      <c r="A15" s="462" t="s">
        <v>1425</v>
      </c>
      <c r="B15" s="463">
        <f t="shared" si="0"/>
        <v>6</v>
      </c>
      <c r="C15" s="500">
        <v>0</v>
      </c>
      <c r="D15" s="463">
        <f t="shared" si="1"/>
        <v>21</v>
      </c>
      <c r="E15" s="493">
        <v>0</v>
      </c>
      <c r="F15" s="464">
        <f t="shared" si="2"/>
        <v>36</v>
      </c>
      <c r="G15" s="493">
        <v>0</v>
      </c>
      <c r="H15" s="464">
        <f t="shared" si="3"/>
        <v>51</v>
      </c>
      <c r="I15" s="499">
        <v>0</v>
      </c>
      <c r="J15" s="464">
        <f t="shared" si="4"/>
        <v>66</v>
      </c>
      <c r="K15" s="492">
        <v>0</v>
      </c>
      <c r="L15" s="464">
        <f t="shared" si="5"/>
        <v>81</v>
      </c>
      <c r="M15" s="499">
        <v>0</v>
      </c>
      <c r="N15" s="464">
        <f t="shared" si="6"/>
        <v>96</v>
      </c>
      <c r="O15" s="499">
        <v>0</v>
      </c>
      <c r="P15" s="464">
        <f t="shared" si="7"/>
        <v>111</v>
      </c>
      <c r="Q15" s="499">
        <v>0</v>
      </c>
      <c r="R15" s="464">
        <f t="shared" si="8"/>
        <v>126</v>
      </c>
      <c r="S15" s="499">
        <v>0</v>
      </c>
      <c r="T15" s="464">
        <f t="shared" si="9"/>
        <v>141</v>
      </c>
      <c r="U15" s="499">
        <v>0</v>
      </c>
      <c r="V15" s="464">
        <f t="shared" si="10"/>
        <v>156</v>
      </c>
      <c r="W15" s="492">
        <v>0</v>
      </c>
      <c r="X15" s="465">
        <f t="shared" si="11"/>
        <v>171</v>
      </c>
      <c r="Y15" s="492">
        <v>0</v>
      </c>
    </row>
    <row r="16" spans="1:27" ht="12.75" x14ac:dyDescent="0.2">
      <c r="A16" s="462" t="s">
        <v>1426</v>
      </c>
      <c r="B16" s="463">
        <f t="shared" si="0"/>
        <v>7</v>
      </c>
      <c r="C16" s="500">
        <v>0</v>
      </c>
      <c r="D16" s="463">
        <f t="shared" si="1"/>
        <v>22</v>
      </c>
      <c r="E16" s="493">
        <v>0</v>
      </c>
      <c r="F16" s="464">
        <f t="shared" si="2"/>
        <v>37</v>
      </c>
      <c r="G16" s="493">
        <v>0</v>
      </c>
      <c r="H16" s="464">
        <f t="shared" si="3"/>
        <v>52</v>
      </c>
      <c r="I16" s="499">
        <v>0</v>
      </c>
      <c r="J16" s="464">
        <f t="shared" si="4"/>
        <v>67</v>
      </c>
      <c r="K16" s="492">
        <v>0</v>
      </c>
      <c r="L16" s="464">
        <f t="shared" si="5"/>
        <v>82</v>
      </c>
      <c r="M16" s="499">
        <v>0</v>
      </c>
      <c r="N16" s="464">
        <f t="shared" si="6"/>
        <v>97</v>
      </c>
      <c r="O16" s="499">
        <v>0</v>
      </c>
      <c r="P16" s="464">
        <f t="shared" si="7"/>
        <v>112</v>
      </c>
      <c r="Q16" s="499">
        <v>0</v>
      </c>
      <c r="R16" s="464">
        <f t="shared" si="8"/>
        <v>127</v>
      </c>
      <c r="S16" s="499">
        <v>0</v>
      </c>
      <c r="T16" s="464">
        <f t="shared" si="9"/>
        <v>142</v>
      </c>
      <c r="U16" s="499">
        <v>0</v>
      </c>
      <c r="V16" s="464">
        <f t="shared" si="10"/>
        <v>157</v>
      </c>
      <c r="W16" s="492">
        <v>0</v>
      </c>
      <c r="X16" s="465">
        <f t="shared" si="11"/>
        <v>172</v>
      </c>
      <c r="Y16" s="492">
        <v>0</v>
      </c>
    </row>
    <row r="17" spans="1:27" ht="12.75" x14ac:dyDescent="0.2">
      <c r="A17" s="462" t="s">
        <v>1427</v>
      </c>
      <c r="B17" s="463">
        <f t="shared" si="0"/>
        <v>8</v>
      </c>
      <c r="C17" s="500">
        <v>0</v>
      </c>
      <c r="D17" s="463">
        <f t="shared" si="1"/>
        <v>23</v>
      </c>
      <c r="E17" s="493">
        <v>0</v>
      </c>
      <c r="F17" s="464">
        <f t="shared" si="2"/>
        <v>38</v>
      </c>
      <c r="G17" s="493">
        <v>0</v>
      </c>
      <c r="H17" s="464">
        <f t="shared" si="3"/>
        <v>53</v>
      </c>
      <c r="I17" s="499">
        <v>0</v>
      </c>
      <c r="J17" s="464">
        <f t="shared" si="4"/>
        <v>68</v>
      </c>
      <c r="K17" s="492">
        <v>0</v>
      </c>
      <c r="L17" s="464">
        <f t="shared" si="5"/>
        <v>83</v>
      </c>
      <c r="M17" s="499">
        <v>0</v>
      </c>
      <c r="N17" s="464">
        <f t="shared" si="6"/>
        <v>98</v>
      </c>
      <c r="O17" s="499">
        <v>0</v>
      </c>
      <c r="P17" s="464">
        <f t="shared" si="7"/>
        <v>113</v>
      </c>
      <c r="Q17" s="499">
        <v>0</v>
      </c>
      <c r="R17" s="464">
        <f t="shared" si="8"/>
        <v>128</v>
      </c>
      <c r="S17" s="499">
        <v>0</v>
      </c>
      <c r="T17" s="464">
        <f t="shared" si="9"/>
        <v>143</v>
      </c>
      <c r="U17" s="499">
        <v>0</v>
      </c>
      <c r="V17" s="464">
        <f t="shared" si="10"/>
        <v>158</v>
      </c>
      <c r="W17" s="492">
        <v>0</v>
      </c>
      <c r="X17" s="465">
        <f t="shared" si="11"/>
        <v>173</v>
      </c>
      <c r="Y17" s="492">
        <v>0</v>
      </c>
    </row>
    <row r="18" spans="1:27" ht="12.75" x14ac:dyDescent="0.2">
      <c r="A18" s="462" t="s">
        <v>1428</v>
      </c>
      <c r="B18" s="463">
        <f t="shared" si="0"/>
        <v>9</v>
      </c>
      <c r="C18" s="500">
        <v>0</v>
      </c>
      <c r="D18" s="463">
        <f t="shared" si="1"/>
        <v>24</v>
      </c>
      <c r="E18" s="493">
        <v>0</v>
      </c>
      <c r="F18" s="464">
        <f t="shared" si="2"/>
        <v>39</v>
      </c>
      <c r="G18" s="493">
        <v>0</v>
      </c>
      <c r="H18" s="464">
        <f t="shared" si="3"/>
        <v>54</v>
      </c>
      <c r="I18" s="499">
        <v>0</v>
      </c>
      <c r="J18" s="464">
        <f t="shared" si="4"/>
        <v>69</v>
      </c>
      <c r="K18" s="492">
        <v>0</v>
      </c>
      <c r="L18" s="464">
        <f t="shared" si="5"/>
        <v>84</v>
      </c>
      <c r="M18" s="499">
        <v>0</v>
      </c>
      <c r="N18" s="464">
        <f t="shared" si="6"/>
        <v>99</v>
      </c>
      <c r="O18" s="499">
        <v>0</v>
      </c>
      <c r="P18" s="464">
        <f t="shared" si="7"/>
        <v>114</v>
      </c>
      <c r="Q18" s="499">
        <v>0</v>
      </c>
      <c r="R18" s="464">
        <f t="shared" si="8"/>
        <v>129</v>
      </c>
      <c r="S18" s="499">
        <v>0</v>
      </c>
      <c r="T18" s="464">
        <f t="shared" si="9"/>
        <v>144</v>
      </c>
      <c r="U18" s="499">
        <v>0</v>
      </c>
      <c r="V18" s="464">
        <f t="shared" si="10"/>
        <v>159</v>
      </c>
      <c r="W18" s="492">
        <v>0</v>
      </c>
      <c r="X18" s="465">
        <f t="shared" si="11"/>
        <v>174</v>
      </c>
      <c r="Y18" s="492">
        <v>0</v>
      </c>
    </row>
    <row r="19" spans="1:27" ht="12.75" x14ac:dyDescent="0.2">
      <c r="A19" s="462" t="s">
        <v>1429</v>
      </c>
      <c r="B19" s="463">
        <f t="shared" si="0"/>
        <v>10</v>
      </c>
      <c r="C19" s="500">
        <v>0</v>
      </c>
      <c r="D19" s="463">
        <f t="shared" si="1"/>
        <v>25</v>
      </c>
      <c r="E19" s="493">
        <v>0</v>
      </c>
      <c r="F19" s="464">
        <f t="shared" si="2"/>
        <v>40</v>
      </c>
      <c r="G19" s="493">
        <v>0</v>
      </c>
      <c r="H19" s="464">
        <f t="shared" si="3"/>
        <v>55</v>
      </c>
      <c r="I19" s="499">
        <v>0</v>
      </c>
      <c r="J19" s="464">
        <f t="shared" si="4"/>
        <v>70</v>
      </c>
      <c r="K19" s="492">
        <v>0</v>
      </c>
      <c r="L19" s="464">
        <f t="shared" si="5"/>
        <v>85</v>
      </c>
      <c r="M19" s="499">
        <v>0</v>
      </c>
      <c r="N19" s="464">
        <f t="shared" si="6"/>
        <v>100</v>
      </c>
      <c r="O19" s="499">
        <v>0</v>
      </c>
      <c r="P19" s="464">
        <f t="shared" si="7"/>
        <v>115</v>
      </c>
      <c r="Q19" s="499">
        <v>0</v>
      </c>
      <c r="R19" s="464">
        <f t="shared" si="8"/>
        <v>130</v>
      </c>
      <c r="S19" s="499">
        <v>0</v>
      </c>
      <c r="T19" s="464">
        <f t="shared" si="9"/>
        <v>145</v>
      </c>
      <c r="U19" s="499">
        <v>0</v>
      </c>
      <c r="V19" s="464">
        <f t="shared" si="10"/>
        <v>160</v>
      </c>
      <c r="W19" s="492">
        <v>0</v>
      </c>
      <c r="X19" s="465">
        <f t="shared" si="11"/>
        <v>175</v>
      </c>
      <c r="Y19" s="492">
        <v>0</v>
      </c>
    </row>
    <row r="20" spans="1:27" ht="12.75" x14ac:dyDescent="0.2">
      <c r="A20" s="462" t="s">
        <v>1430</v>
      </c>
      <c r="B20" s="463">
        <f t="shared" si="0"/>
        <v>11</v>
      </c>
      <c r="C20" s="500">
        <v>0</v>
      </c>
      <c r="D20" s="463">
        <f t="shared" si="1"/>
        <v>26</v>
      </c>
      <c r="E20" s="493">
        <v>0</v>
      </c>
      <c r="F20" s="463">
        <f t="shared" si="2"/>
        <v>41</v>
      </c>
      <c r="G20" s="493">
        <v>0</v>
      </c>
      <c r="H20" s="463">
        <f t="shared" si="3"/>
        <v>56</v>
      </c>
      <c r="I20" s="500">
        <v>0</v>
      </c>
      <c r="J20" s="463">
        <f t="shared" si="4"/>
        <v>71</v>
      </c>
      <c r="K20" s="493">
        <v>0</v>
      </c>
      <c r="L20" s="463">
        <f t="shared" si="5"/>
        <v>86</v>
      </c>
      <c r="M20" s="500">
        <v>0</v>
      </c>
      <c r="N20" s="463">
        <f t="shared" si="6"/>
        <v>101</v>
      </c>
      <c r="O20" s="500">
        <v>0</v>
      </c>
      <c r="P20" s="463">
        <f t="shared" si="7"/>
        <v>116</v>
      </c>
      <c r="Q20" s="500">
        <v>0</v>
      </c>
      <c r="R20" s="463">
        <f t="shared" si="8"/>
        <v>131</v>
      </c>
      <c r="S20" s="500">
        <v>0</v>
      </c>
      <c r="T20" s="463">
        <f t="shared" si="9"/>
        <v>146</v>
      </c>
      <c r="U20" s="500">
        <v>0</v>
      </c>
      <c r="V20" s="463">
        <f t="shared" si="10"/>
        <v>161</v>
      </c>
      <c r="W20" s="493">
        <v>0</v>
      </c>
      <c r="X20" s="466">
        <f t="shared" si="11"/>
        <v>176</v>
      </c>
      <c r="Y20" s="493">
        <v>0</v>
      </c>
    </row>
    <row r="21" spans="1:27" ht="12.75" x14ac:dyDescent="0.2">
      <c r="A21" s="467" t="s">
        <v>1431</v>
      </c>
      <c r="B21" s="468">
        <f t="shared" si="0"/>
        <v>12</v>
      </c>
      <c r="C21" s="508">
        <v>0</v>
      </c>
      <c r="D21" s="468">
        <f t="shared" si="1"/>
        <v>27</v>
      </c>
      <c r="E21" s="497">
        <v>0</v>
      </c>
      <c r="F21" s="468">
        <f t="shared" si="2"/>
        <v>42</v>
      </c>
      <c r="G21" s="497">
        <v>0</v>
      </c>
      <c r="H21" s="468">
        <f t="shared" si="3"/>
        <v>57</v>
      </c>
      <c r="I21" s="501">
        <v>0</v>
      </c>
      <c r="J21" s="468">
        <f t="shared" si="4"/>
        <v>72</v>
      </c>
      <c r="K21" s="497">
        <v>0</v>
      </c>
      <c r="L21" s="468">
        <f t="shared" si="5"/>
        <v>87</v>
      </c>
      <c r="M21" s="501">
        <v>0</v>
      </c>
      <c r="N21" s="468">
        <f t="shared" si="6"/>
        <v>102</v>
      </c>
      <c r="O21" s="501">
        <v>0</v>
      </c>
      <c r="P21" s="468">
        <f t="shared" si="7"/>
        <v>117</v>
      </c>
      <c r="Q21" s="501">
        <v>0</v>
      </c>
      <c r="R21" s="468">
        <f t="shared" si="8"/>
        <v>132</v>
      </c>
      <c r="S21" s="504">
        <v>0</v>
      </c>
      <c r="T21" s="468">
        <f t="shared" si="9"/>
        <v>147</v>
      </c>
      <c r="U21" s="501">
        <v>0</v>
      </c>
      <c r="V21" s="468">
        <f t="shared" si="10"/>
        <v>162</v>
      </c>
      <c r="W21" s="497">
        <v>0</v>
      </c>
      <c r="X21" s="469">
        <f t="shared" si="11"/>
        <v>177</v>
      </c>
      <c r="Y21" s="494">
        <v>0</v>
      </c>
    </row>
    <row r="22" spans="1:27" ht="12.75" x14ac:dyDescent="0.2">
      <c r="A22" s="470" t="s">
        <v>1432</v>
      </c>
      <c r="B22" s="548">
        <f t="shared" si="0"/>
        <v>13</v>
      </c>
      <c r="C22" s="509">
        <f>SUM(C10:C21)</f>
        <v>0</v>
      </c>
      <c r="D22" s="471">
        <f t="shared" si="1"/>
        <v>28</v>
      </c>
      <c r="E22" s="498">
        <f>SUM(E10:E21)</f>
        <v>0</v>
      </c>
      <c r="F22" s="472">
        <f t="shared" si="2"/>
        <v>43</v>
      </c>
      <c r="G22" s="502">
        <f>SUM(G10:G21)</f>
        <v>0</v>
      </c>
      <c r="H22" s="472">
        <f t="shared" si="3"/>
        <v>58</v>
      </c>
      <c r="I22" s="502">
        <f>SUM(I10:I21)</f>
        <v>0</v>
      </c>
      <c r="J22" s="472">
        <f t="shared" si="4"/>
        <v>73</v>
      </c>
      <c r="K22" s="498">
        <f>SUM(K10:K21)</f>
        <v>0</v>
      </c>
      <c r="L22" s="472">
        <f t="shared" si="5"/>
        <v>88</v>
      </c>
      <c r="M22" s="499">
        <f>SUM(M10:M21)</f>
        <v>0</v>
      </c>
      <c r="N22" s="472">
        <f t="shared" si="6"/>
        <v>103</v>
      </c>
      <c r="O22" s="505">
        <f>SUM(O10:O21)</f>
        <v>0</v>
      </c>
      <c r="P22" s="472">
        <f t="shared" si="7"/>
        <v>118</v>
      </c>
      <c r="Q22" s="505">
        <f>SUM(Q10:Q21)</f>
        <v>0</v>
      </c>
      <c r="R22" s="472">
        <f t="shared" si="8"/>
        <v>133</v>
      </c>
      <c r="S22" s="505">
        <f>SUM(S10:S21)</f>
        <v>0</v>
      </c>
      <c r="T22" s="472">
        <f t="shared" si="9"/>
        <v>148</v>
      </c>
      <c r="U22" s="502">
        <f>SUM(U10:U21)</f>
        <v>0</v>
      </c>
      <c r="V22" s="472">
        <f t="shared" si="10"/>
        <v>163</v>
      </c>
      <c r="W22" s="498">
        <f>SUM(W10:W21)</f>
        <v>0</v>
      </c>
      <c r="X22" s="473">
        <f t="shared" si="11"/>
        <v>178</v>
      </c>
      <c r="Y22" s="495">
        <f>SUM(Y10:Y21)</f>
        <v>0</v>
      </c>
    </row>
    <row r="23" spans="1:27" ht="12.75" x14ac:dyDescent="0.2">
      <c r="A23" s="470" t="s">
        <v>1433</v>
      </c>
      <c r="B23" s="549">
        <f t="shared" si="0"/>
        <v>14</v>
      </c>
      <c r="C23" s="510">
        <v>0</v>
      </c>
      <c r="D23" s="474">
        <f t="shared" si="1"/>
        <v>29</v>
      </c>
      <c r="E23" s="496">
        <v>0</v>
      </c>
      <c r="F23" s="475">
        <f t="shared" si="2"/>
        <v>44</v>
      </c>
      <c r="G23" s="503">
        <v>0</v>
      </c>
      <c r="H23" s="475">
        <f t="shared" si="3"/>
        <v>59</v>
      </c>
      <c r="I23" s="503">
        <v>0</v>
      </c>
      <c r="J23" s="475">
        <f t="shared" si="4"/>
        <v>74</v>
      </c>
      <c r="K23" s="496">
        <v>0</v>
      </c>
      <c r="L23" s="475">
        <f t="shared" si="5"/>
        <v>89</v>
      </c>
      <c r="M23" s="503">
        <v>0</v>
      </c>
      <c r="N23" s="475">
        <f t="shared" si="6"/>
        <v>104</v>
      </c>
      <c r="O23" s="503">
        <v>0</v>
      </c>
      <c r="P23" s="475">
        <f t="shared" si="7"/>
        <v>119</v>
      </c>
      <c r="Q23" s="503">
        <v>0</v>
      </c>
      <c r="R23" s="475">
        <f t="shared" si="8"/>
        <v>134</v>
      </c>
      <c r="S23" s="496">
        <v>0</v>
      </c>
      <c r="T23" s="475">
        <f t="shared" si="9"/>
        <v>149</v>
      </c>
      <c r="U23" s="503">
        <v>0</v>
      </c>
      <c r="V23" s="475">
        <f t="shared" si="10"/>
        <v>164</v>
      </c>
      <c r="W23" s="496">
        <v>0</v>
      </c>
      <c r="X23" s="474">
        <f t="shared" si="11"/>
        <v>179</v>
      </c>
      <c r="Y23" s="496">
        <v>0</v>
      </c>
    </row>
    <row r="24" spans="1:27" ht="12.75" x14ac:dyDescent="0.2">
      <c r="A24" s="470" t="s">
        <v>1434</v>
      </c>
      <c r="B24" s="549">
        <f t="shared" si="0"/>
        <v>15</v>
      </c>
      <c r="C24" s="510">
        <f>SUM(C22:C23)</f>
        <v>0</v>
      </c>
      <c r="D24" s="474">
        <f t="shared" si="1"/>
        <v>30</v>
      </c>
      <c r="E24" s="496">
        <f>SUM(E22:E23)</f>
        <v>0</v>
      </c>
      <c r="F24" s="475">
        <f t="shared" si="2"/>
        <v>45</v>
      </c>
      <c r="G24" s="503">
        <f>SUM(G22:G23)</f>
        <v>0</v>
      </c>
      <c r="H24" s="475">
        <f t="shared" si="3"/>
        <v>60</v>
      </c>
      <c r="I24" s="503">
        <f>SUM(I22:I23)</f>
        <v>0</v>
      </c>
      <c r="J24" s="475">
        <f t="shared" si="4"/>
        <v>75</v>
      </c>
      <c r="K24" s="496">
        <f>SUM(K22:K23)</f>
        <v>0</v>
      </c>
      <c r="L24" s="475">
        <f t="shared" si="5"/>
        <v>90</v>
      </c>
      <c r="M24" s="503">
        <f>SUM(M22:M23)</f>
        <v>0</v>
      </c>
      <c r="N24" s="475">
        <f t="shared" si="6"/>
        <v>105</v>
      </c>
      <c r="O24" s="503">
        <f>SUM(O22:O23)</f>
        <v>0</v>
      </c>
      <c r="P24" s="475">
        <f t="shared" si="7"/>
        <v>120</v>
      </c>
      <c r="Q24" s="503">
        <f>SUM(Q22:Q23)</f>
        <v>0</v>
      </c>
      <c r="R24" s="475">
        <f t="shared" si="8"/>
        <v>135</v>
      </c>
      <c r="S24" s="506">
        <f>SUM(S22:S23)</f>
        <v>0</v>
      </c>
      <c r="T24" s="475">
        <f t="shared" si="9"/>
        <v>150</v>
      </c>
      <c r="U24" s="503">
        <f>SUM(U22:U23)</f>
        <v>0</v>
      </c>
      <c r="V24" s="475">
        <f t="shared" si="10"/>
        <v>165</v>
      </c>
      <c r="W24" s="496">
        <f>SUM(W22:W23)</f>
        <v>0</v>
      </c>
      <c r="X24" s="474">
        <f t="shared" si="11"/>
        <v>180</v>
      </c>
      <c r="Y24" s="496">
        <f>SUM(Y22:Y23)</f>
        <v>0</v>
      </c>
    </row>
    <row r="26" spans="1:27" s="477" customFormat="1" ht="12.75" x14ac:dyDescent="0.2">
      <c r="A26" s="476" t="s">
        <v>1435</v>
      </c>
    </row>
    <row r="27" spans="1:27" ht="12" x14ac:dyDescent="0.2">
      <c r="A27" s="476" t="s">
        <v>1436</v>
      </c>
      <c r="B27" s="478"/>
      <c r="C27" s="478"/>
      <c r="D27" s="478"/>
      <c r="E27" s="478"/>
      <c r="F27" s="478"/>
      <c r="G27" s="478"/>
      <c r="H27" s="478"/>
      <c r="I27" s="478"/>
      <c r="J27" s="478"/>
      <c r="K27" s="478"/>
      <c r="L27" s="478"/>
      <c r="M27" s="478"/>
      <c r="N27" s="478"/>
      <c r="O27" s="478"/>
      <c r="P27" s="478"/>
      <c r="Q27" s="478"/>
      <c r="R27" s="478"/>
      <c r="S27" s="478"/>
      <c r="T27" s="478"/>
      <c r="U27" s="478"/>
    </row>
    <row r="28" spans="1:27" ht="5.25" customHeight="1" x14ac:dyDescent="0.2">
      <c r="A28" s="479"/>
      <c r="B28" s="478"/>
      <c r="C28" s="478"/>
      <c r="D28" s="478"/>
      <c r="E28" s="478"/>
      <c r="F28" s="478"/>
      <c r="G28" s="478"/>
      <c r="H28" s="478"/>
      <c r="I28" s="478"/>
      <c r="J28" s="478"/>
      <c r="K28" s="478"/>
      <c r="L28" s="478"/>
      <c r="M28" s="478"/>
      <c r="N28" s="478"/>
      <c r="O28" s="478"/>
      <c r="P28" s="478"/>
      <c r="Q28" s="478"/>
      <c r="R28" s="478"/>
      <c r="S28" s="478"/>
      <c r="T28" s="478"/>
      <c r="U28" s="478"/>
    </row>
    <row r="29" spans="1:27" ht="12" x14ac:dyDescent="0.2">
      <c r="A29" s="476" t="s">
        <v>1437</v>
      </c>
      <c r="B29" s="478"/>
      <c r="C29" s="478"/>
      <c r="D29" s="478"/>
      <c r="E29" s="478"/>
      <c r="F29" s="478"/>
      <c r="G29" s="478"/>
      <c r="H29" s="478"/>
      <c r="I29" s="478"/>
      <c r="J29" s="478"/>
      <c r="K29" s="478"/>
      <c r="L29" s="478"/>
      <c r="M29" s="478"/>
      <c r="N29" s="478"/>
      <c r="O29" s="478"/>
      <c r="P29" s="478"/>
      <c r="Q29" s="478"/>
      <c r="R29" s="478"/>
      <c r="S29" s="478"/>
      <c r="T29" s="478"/>
      <c r="U29" s="478"/>
    </row>
    <row r="30" spans="1:27" ht="12.75" x14ac:dyDescent="0.2">
      <c r="A30" s="452" t="s">
        <v>1438</v>
      </c>
      <c r="D30" s="456"/>
      <c r="E30" s="456"/>
      <c r="F30" s="456"/>
      <c r="G30" s="456"/>
      <c r="H30" s="456"/>
      <c r="I30" s="456"/>
      <c r="P30" s="480"/>
      <c r="Q30" s="480"/>
      <c r="R30" s="456"/>
      <c r="S30" s="456"/>
      <c r="T30" s="456"/>
      <c r="U30" s="456"/>
      <c r="V30" s="518"/>
      <c r="W30" s="518"/>
      <c r="X30" s="518"/>
      <c r="Y30" s="518"/>
      <c r="Z30" s="518"/>
      <c r="AA30" s="519"/>
    </row>
    <row r="31" spans="1:27" ht="12.75" x14ac:dyDescent="0.2">
      <c r="A31" s="452" t="s">
        <v>1439</v>
      </c>
      <c r="B31" s="456"/>
      <c r="C31" s="456"/>
      <c r="D31" s="456"/>
      <c r="E31" s="456"/>
      <c r="F31" s="456"/>
      <c r="G31" s="456"/>
      <c r="H31" s="456"/>
      <c r="I31" s="456"/>
      <c r="J31" s="456"/>
      <c r="K31" s="456"/>
      <c r="L31" s="456"/>
      <c r="M31" s="456"/>
      <c r="N31" s="456"/>
      <c r="O31" s="456"/>
      <c r="P31" s="480"/>
      <c r="Q31" s="480"/>
      <c r="R31" s="456"/>
      <c r="S31" s="456"/>
      <c r="T31" s="456"/>
      <c r="U31" s="456"/>
      <c r="V31" s="518"/>
      <c r="W31" s="518"/>
      <c r="X31" s="518"/>
      <c r="Y31" s="518"/>
      <c r="Z31" s="518"/>
      <c r="AA31" s="519"/>
    </row>
    <row r="32" spans="1:27" ht="12.75" x14ac:dyDescent="0.2">
      <c r="A32" s="452" t="s">
        <v>1440</v>
      </c>
      <c r="B32" s="456"/>
      <c r="C32" s="456"/>
      <c r="D32" s="480"/>
      <c r="E32" s="480"/>
      <c r="F32" s="456"/>
      <c r="G32" s="456"/>
      <c r="H32" s="480"/>
      <c r="I32" s="480"/>
      <c r="J32" s="456"/>
      <c r="K32" s="456"/>
      <c r="L32" s="480"/>
      <c r="M32" s="480"/>
      <c r="N32" s="456"/>
      <c r="O32" s="456"/>
      <c r="P32" s="480"/>
      <c r="Q32" s="480"/>
      <c r="R32" s="456"/>
      <c r="S32" s="456"/>
      <c r="T32" s="456"/>
      <c r="U32" s="456"/>
      <c r="V32" s="518"/>
      <c r="W32" s="518"/>
      <c r="X32" s="518"/>
      <c r="Y32" s="518"/>
      <c r="Z32" s="518"/>
      <c r="AA32" s="519"/>
    </row>
    <row r="33" spans="1:27" ht="12.75" x14ac:dyDescent="0.2">
      <c r="A33" s="452" t="s">
        <v>1441</v>
      </c>
      <c r="R33" s="518"/>
      <c r="S33" s="518"/>
      <c r="T33" s="518"/>
      <c r="U33" s="518"/>
      <c r="V33" s="518"/>
      <c r="W33" s="518"/>
      <c r="X33" s="518"/>
      <c r="Y33" s="518"/>
      <c r="Z33" s="518"/>
      <c r="AA33" s="519"/>
    </row>
    <row r="34" spans="1:27" ht="12.75" x14ac:dyDescent="0.2">
      <c r="A34" s="452" t="s">
        <v>1442</v>
      </c>
      <c r="R34" s="518"/>
      <c r="S34" s="518"/>
      <c r="T34" s="518"/>
      <c r="U34" s="518"/>
      <c r="V34" s="518"/>
      <c r="W34" s="518"/>
      <c r="X34" s="518"/>
      <c r="Y34" s="518"/>
      <c r="Z34" s="518"/>
      <c r="AA34" s="519"/>
    </row>
    <row r="35" spans="1:27" ht="12.75" x14ac:dyDescent="0.2">
      <c r="A35" s="452" t="s">
        <v>1443</v>
      </c>
      <c r="R35" s="518"/>
      <c r="S35" s="518"/>
      <c r="T35" s="518"/>
      <c r="U35" s="518"/>
      <c r="V35" s="518"/>
      <c r="W35" s="518"/>
      <c r="X35" s="518"/>
      <c r="Y35" s="518"/>
      <c r="Z35" s="518"/>
      <c r="AA35" s="519"/>
    </row>
    <row r="36" spans="1:27" x14ac:dyDescent="0.2">
      <c r="A36" s="452" t="s">
        <v>1444</v>
      </c>
      <c r="R36" s="481"/>
      <c r="S36" s="481"/>
      <c r="T36" s="481"/>
      <c r="U36" s="481"/>
      <c r="V36" s="481"/>
      <c r="W36" s="481"/>
      <c r="X36" s="481"/>
      <c r="Y36" s="481"/>
      <c r="Z36" s="481"/>
      <c r="AA36" s="481"/>
    </row>
    <row r="37" spans="1:27" x14ac:dyDescent="0.2">
      <c r="A37" s="452" t="s">
        <v>1445</v>
      </c>
      <c r="R37" s="481"/>
      <c r="S37" s="481"/>
      <c r="T37" s="481"/>
      <c r="U37" s="481"/>
      <c r="V37" s="481"/>
      <c r="W37" s="481"/>
      <c r="X37" s="481"/>
      <c r="Y37" s="481"/>
      <c r="Z37" s="481"/>
      <c r="AA37" s="481"/>
    </row>
    <row r="38" spans="1:27" x14ac:dyDescent="0.2">
      <c r="A38" s="452" t="s">
        <v>1446</v>
      </c>
    </row>
    <row r="39" spans="1:27" x14ac:dyDescent="0.2">
      <c r="A39" s="452" t="s">
        <v>1447</v>
      </c>
    </row>
    <row r="40" spans="1:27" x14ac:dyDescent="0.2">
      <c r="A40" s="452" t="s">
        <v>1448</v>
      </c>
    </row>
    <row r="41" spans="1:27" x14ac:dyDescent="0.2">
      <c r="A41" s="452" t="s">
        <v>1449</v>
      </c>
    </row>
    <row r="42" spans="1:27" x14ac:dyDescent="0.2">
      <c r="A42" s="452" t="s">
        <v>1450</v>
      </c>
    </row>
    <row r="43" spans="1:27" x14ac:dyDescent="0.2">
      <c r="A43" s="452" t="s">
        <v>1451</v>
      </c>
    </row>
    <row r="44" spans="1:27" x14ac:dyDescent="0.2">
      <c r="A44" s="452" t="s">
        <v>1452</v>
      </c>
    </row>
    <row r="45" spans="1:27" x14ac:dyDescent="0.2">
      <c r="A45" s="452" t="s">
        <v>1453</v>
      </c>
    </row>
    <row r="46" spans="1:27" x14ac:dyDescent="0.2">
      <c r="A46" s="452" t="s">
        <v>1454</v>
      </c>
    </row>
    <row r="47" spans="1:27" x14ac:dyDescent="0.2">
      <c r="A47" s="452" t="s">
        <v>1455</v>
      </c>
    </row>
    <row r="48" spans="1:27" x14ac:dyDescent="0.2">
      <c r="A48" s="452" t="s">
        <v>1820</v>
      </c>
    </row>
    <row r="49" spans="1:1" x14ac:dyDescent="0.2">
      <c r="A49" s="452" t="s">
        <v>1821</v>
      </c>
    </row>
    <row r="50" spans="1:1" x14ac:dyDescent="0.2">
      <c r="A50" s="452" t="s">
        <v>1822</v>
      </c>
    </row>
    <row r="51" spans="1:1" x14ac:dyDescent="0.2">
      <c r="A51" s="452" t="s">
        <v>1823</v>
      </c>
    </row>
    <row r="52" spans="1:1" x14ac:dyDescent="0.2">
      <c r="A52" s="452" t="s">
        <v>1824</v>
      </c>
    </row>
    <row r="53" spans="1:1" x14ac:dyDescent="0.2">
      <c r="A53" s="452" t="s">
        <v>1825</v>
      </c>
    </row>
  </sheetData>
  <mergeCells count="27">
    <mergeCell ref="T7:Y7"/>
    <mergeCell ref="X8:Y8"/>
    <mergeCell ref="B9:C9"/>
    <mergeCell ref="D9:E9"/>
    <mergeCell ref="F9:G9"/>
    <mergeCell ref="H9:I9"/>
    <mergeCell ref="J9:K9"/>
    <mergeCell ref="B8:C8"/>
    <mergeCell ref="D8:E8"/>
    <mergeCell ref="F8:G8"/>
    <mergeCell ref="J8:K8"/>
    <mergeCell ref="N8:O8"/>
    <mergeCell ref="B7:G7"/>
    <mergeCell ref="H7:M7"/>
    <mergeCell ref="N7:S7"/>
    <mergeCell ref="H8:I8"/>
    <mergeCell ref="T8:U8"/>
    <mergeCell ref="V8:W8"/>
    <mergeCell ref="X9:Y9"/>
    <mergeCell ref="L9:M9"/>
    <mergeCell ref="N9:O9"/>
    <mergeCell ref="P9:Q9"/>
    <mergeCell ref="R9:S9"/>
    <mergeCell ref="T9:U9"/>
    <mergeCell ref="V9:W9"/>
    <mergeCell ref="P8:Q8"/>
    <mergeCell ref="R8:S8"/>
  </mergeCells>
  <phoneticPr fontId="0" type="noConversion"/>
  <pageMargins left="0.15748031496062992" right="0.15748031496062992" top="0.22" bottom="0.17" header="0.17" footer="0.1"/>
  <pageSetup paperSize="9" scale="7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119</vt:i4>
      </vt:variant>
    </vt:vector>
  </HeadingPairs>
  <TitlesOfParts>
    <vt:vector size="131" baseType="lpstr">
      <vt:lpstr>Foglio Informativo</vt:lpstr>
      <vt:lpstr>prospetto 1</vt:lpstr>
      <vt:lpstr>prospetto 2</vt:lpstr>
      <vt:lpstr>prospetto 4.1</vt:lpstr>
      <vt:lpstr>prospetto 4.2</vt:lpstr>
      <vt:lpstr>prospetto 5</vt:lpstr>
      <vt:lpstr>prospetto 5.1</vt:lpstr>
      <vt:lpstr>prospetto 5.2</vt:lpstr>
      <vt:lpstr>prospetto 5.3a</vt:lpstr>
      <vt:lpstr>prospetto 5.3b</vt:lpstr>
      <vt:lpstr>prospetto 6</vt:lpstr>
      <vt:lpstr>Foglio2</vt:lpstr>
      <vt:lpstr>'Foglio Informativo'!Area_stampa</vt:lpstr>
      <vt:lpstr>'prospetto 1'!Area_stampa</vt:lpstr>
      <vt:lpstr>'prospetto 2'!Area_stampa</vt:lpstr>
      <vt:lpstr>'prospetto 4.1'!Area_stampa</vt:lpstr>
      <vt:lpstr>'prospetto 4.2'!Area_stampa</vt:lpstr>
      <vt:lpstr>'prospetto 5'!Area_stampa</vt:lpstr>
      <vt:lpstr>'prospetto 5.2'!Area_stampa</vt:lpstr>
      <vt:lpstr>'prospetto 5.3a'!Area_stampa</vt:lpstr>
      <vt:lpstr>'prospetto 5.3b'!Area_stampa</vt:lpstr>
      <vt:lpstr>'prospetto 6'!Area_stampa</vt:lpstr>
      <vt:lpstr>'prospetto 1'!datip10</vt:lpstr>
      <vt:lpstr>datip10</vt:lpstr>
      <vt:lpstr>'prospetto 1'!datip11</vt:lpstr>
      <vt:lpstr>datip11</vt:lpstr>
      <vt:lpstr>'prospetto 1'!datip12</vt:lpstr>
      <vt:lpstr>datip12</vt:lpstr>
      <vt:lpstr>'prospetto 1'!datip13</vt:lpstr>
      <vt:lpstr>datip13</vt:lpstr>
      <vt:lpstr>'prospetto 1'!datip14</vt:lpstr>
      <vt:lpstr>datip14</vt:lpstr>
      <vt:lpstr>'prospetto 2'!datip20</vt:lpstr>
      <vt:lpstr>datip20</vt:lpstr>
      <vt:lpstr>'prospetto 2'!datip21</vt:lpstr>
      <vt:lpstr>datip21</vt:lpstr>
      <vt:lpstr>'prospetto 2'!datip22</vt:lpstr>
      <vt:lpstr>datip22</vt:lpstr>
      <vt:lpstr>'prospetto 2'!datip23</vt:lpstr>
      <vt:lpstr>datip23</vt:lpstr>
      <vt:lpstr>'prospetto 2'!datip24</vt:lpstr>
      <vt:lpstr>datip24</vt:lpstr>
      <vt:lpstr>datip41</vt:lpstr>
      <vt:lpstr>datip41_ult</vt:lpstr>
      <vt:lpstr>datip42</vt:lpstr>
      <vt:lpstr>datip42_ult</vt:lpstr>
      <vt:lpstr>datip5_r01</vt:lpstr>
      <vt:lpstr>datip5_r02</vt:lpstr>
      <vt:lpstr>datip5_r03</vt:lpstr>
      <vt:lpstr>datip5_r04</vt:lpstr>
      <vt:lpstr>datip5_r05</vt:lpstr>
      <vt:lpstr>datip5_r06</vt:lpstr>
      <vt:lpstr>datip5_r07</vt:lpstr>
      <vt:lpstr>datip5_r08</vt:lpstr>
      <vt:lpstr>datip5_r09</vt:lpstr>
      <vt:lpstr>datip5_r10</vt:lpstr>
      <vt:lpstr>datip5_r11</vt:lpstr>
      <vt:lpstr>datip5_r12</vt:lpstr>
      <vt:lpstr>datip5_r13</vt:lpstr>
      <vt:lpstr>datip5_r14</vt:lpstr>
      <vt:lpstr>datip5_r15</vt:lpstr>
      <vt:lpstr>datip5_r16</vt:lpstr>
      <vt:lpstr>datip5_r17</vt:lpstr>
      <vt:lpstr>datip5_r18</vt:lpstr>
      <vt:lpstr>datip51_c01</vt:lpstr>
      <vt:lpstr>datip51_c02</vt:lpstr>
      <vt:lpstr>datip51_c03</vt:lpstr>
      <vt:lpstr>datip51_c04</vt:lpstr>
      <vt:lpstr>datip51_c05</vt:lpstr>
      <vt:lpstr>datip51_c06</vt:lpstr>
      <vt:lpstr>datip51_c07</vt:lpstr>
      <vt:lpstr>datip51_c08</vt:lpstr>
      <vt:lpstr>datip51_c09</vt:lpstr>
      <vt:lpstr>datip51_c10</vt:lpstr>
      <vt:lpstr>datip51_c11</vt:lpstr>
      <vt:lpstr>datip51_c12</vt:lpstr>
      <vt:lpstr>datip51_c13</vt:lpstr>
      <vt:lpstr>datip51_c14</vt:lpstr>
      <vt:lpstr>datip51_Ramo_10</vt:lpstr>
      <vt:lpstr>datip51_Ramo_10_12</vt:lpstr>
      <vt:lpstr>datip51_Ramo_12</vt:lpstr>
      <vt:lpstr>datip51_voce_85</vt:lpstr>
      <vt:lpstr>datip51_voce_86</vt:lpstr>
      <vt:lpstr>datip52_c01</vt:lpstr>
      <vt:lpstr>datip52_c02</vt:lpstr>
      <vt:lpstr>datip52_c03</vt:lpstr>
      <vt:lpstr>datip52_c04</vt:lpstr>
      <vt:lpstr>datip52_c05</vt:lpstr>
      <vt:lpstr>datip52_c06</vt:lpstr>
      <vt:lpstr>datip52_c07</vt:lpstr>
      <vt:lpstr>datip52_c08</vt:lpstr>
      <vt:lpstr>datip52_c09</vt:lpstr>
      <vt:lpstr>datip52_c10</vt:lpstr>
      <vt:lpstr>datip52_c11</vt:lpstr>
      <vt:lpstr>datip52_c12</vt:lpstr>
      <vt:lpstr>datip52_c13</vt:lpstr>
      <vt:lpstr>datip53a_c01</vt:lpstr>
      <vt:lpstr>datip53a_c02</vt:lpstr>
      <vt:lpstr>datip53a_c03</vt:lpstr>
      <vt:lpstr>datip53a_c04</vt:lpstr>
      <vt:lpstr>datip53a_c05</vt:lpstr>
      <vt:lpstr>datip53a_c06</vt:lpstr>
      <vt:lpstr>datip53a_c07</vt:lpstr>
      <vt:lpstr>datip53a_c08</vt:lpstr>
      <vt:lpstr>datip53a_c09</vt:lpstr>
      <vt:lpstr>datip53a_c10</vt:lpstr>
      <vt:lpstr>datip53a_c11</vt:lpstr>
      <vt:lpstr>datip53a_c12</vt:lpstr>
      <vt:lpstr>datip53b_c01</vt:lpstr>
      <vt:lpstr>datip53b_c02</vt:lpstr>
      <vt:lpstr>datip53b_c03</vt:lpstr>
      <vt:lpstr>datip53b_c04</vt:lpstr>
      <vt:lpstr>datip53b_c05</vt:lpstr>
      <vt:lpstr>datip53b_c06</vt:lpstr>
      <vt:lpstr>datip53b_c07</vt:lpstr>
      <vt:lpstr>datip53b_c08</vt:lpstr>
      <vt:lpstr>datip53b_c09</vt:lpstr>
      <vt:lpstr>datip53b_c10</vt:lpstr>
      <vt:lpstr>datip53b_c11</vt:lpstr>
      <vt:lpstr>datip53b_c12</vt:lpstr>
      <vt:lpstr>datip53b_c13</vt:lpstr>
      <vt:lpstr>datip53b_c14</vt:lpstr>
      <vt:lpstr>datip53b_c15</vt:lpstr>
      <vt:lpstr>datip6_c01</vt:lpstr>
      <vt:lpstr>datip6_c02</vt:lpstr>
      <vt:lpstr>datip6_c03</vt:lpstr>
      <vt:lpstr>datip6_c04</vt:lpstr>
      <vt:lpstr>datip6_c05</vt:lpstr>
      <vt:lpstr>datip6_c06</vt:lpstr>
      <vt:lpstr>datip6_c07</vt:lpstr>
      <vt:lpstr>'prospetto 5'!Titoli_stampa</vt:lpstr>
    </vt:vector>
  </TitlesOfParts>
  <Company>ISVAP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MENNINI</dc:creator>
  <cp:lastModifiedBy>Angela Scerbo (IVASS)</cp:lastModifiedBy>
  <cp:lastPrinted>2016-11-30T18:05:12Z</cp:lastPrinted>
  <dcterms:created xsi:type="dcterms:W3CDTF">2002-11-25T17:37:58Z</dcterms:created>
  <dcterms:modified xsi:type="dcterms:W3CDTF">2017-02-28T10:59:05Z</dcterms:modified>
</cp:coreProperties>
</file>