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i\Profili\iv50041\Desktop\formica\"/>
    </mc:Choice>
  </mc:AlternateContent>
  <bookViews>
    <workbookView xWindow="0" yWindow="0" windowWidth="23040" windowHeight="8388" tabRatio="900"/>
  </bookViews>
  <sheets>
    <sheet name="Index" sheetId="45" r:id="rId1"/>
    <sheet name="Table 1" sheetId="1" r:id="rId2"/>
    <sheet name="Table 2" sheetId="2" r:id="rId3"/>
    <sheet name="Table 3" sheetId="3" r:id="rId4"/>
    <sheet name="Table 4" sheetId="4" r:id="rId5"/>
    <sheet name="Table 5" sheetId="5" r:id="rId6"/>
    <sheet name="Table 6" sheetId="6" r:id="rId7"/>
    <sheet name="Table 7" sheetId="7" r:id="rId8"/>
    <sheet name="Table 8" sheetId="8" r:id="rId9"/>
    <sheet name="Table 9" sheetId="9" r:id="rId10"/>
    <sheet name="Table 10" sheetId="10" r:id="rId11"/>
    <sheet name="Table 11" sheetId="11" r:id="rId12"/>
    <sheet name="Table 12" sheetId="12" r:id="rId13"/>
    <sheet name="Table 13" sheetId="13" r:id="rId14"/>
    <sheet name="Table 14" sheetId="14" r:id="rId15"/>
    <sheet name="Table 15" sheetId="15" r:id="rId16"/>
    <sheet name="Table 16" sheetId="16" r:id="rId17"/>
    <sheet name="Table 17" sheetId="17" r:id="rId18"/>
    <sheet name="Table 18" sheetId="19" r:id="rId19"/>
    <sheet name="Table 19" sheetId="18" r:id="rId20"/>
    <sheet name="Table 20" sheetId="20" r:id="rId21"/>
    <sheet name="Table 21" sheetId="21" r:id="rId22"/>
    <sheet name="Table 22" sheetId="48" r:id="rId23"/>
    <sheet name="Table 23" sheetId="49" r:id="rId24"/>
    <sheet name="Table 24" sheetId="47" r:id="rId25"/>
    <sheet name="Table 25" sheetId="22" r:id="rId26"/>
    <sheet name="Table 26" sheetId="46" r:id="rId27"/>
    <sheet name="Table 27" sheetId="23" r:id="rId28"/>
    <sheet name="Table 28" sheetId="24" r:id="rId29"/>
    <sheet name="Table 29" sheetId="25" r:id="rId30"/>
    <sheet name="Table 30" sheetId="26" r:id="rId31"/>
    <sheet name="Table 31" sheetId="27" r:id="rId32"/>
    <sheet name="Table 32" sheetId="28" r:id="rId33"/>
    <sheet name="Table 33" sheetId="29" r:id="rId34"/>
    <sheet name="Table 34" sheetId="30" r:id="rId35"/>
    <sheet name="Table 35" sheetId="31" r:id="rId36"/>
    <sheet name="Table 36" sheetId="32" r:id="rId37"/>
    <sheet name="Table 37" sheetId="33" r:id="rId38"/>
    <sheet name="Table 38 " sheetId="50" r:id="rId39"/>
    <sheet name="Table 39 " sheetId="52" r:id="rId40"/>
    <sheet name="Table 40" sheetId="53" r:id="rId41"/>
    <sheet name="Table 41" sheetId="54" r:id="rId42"/>
    <sheet name="Table 42" sheetId="55" r:id="rId43"/>
    <sheet name="Table 43" sheetId="42" r:id="rId44"/>
    <sheet name="Table 44" sheetId="43" r:id="rId45"/>
    <sheet name="Table 45" sheetId="44" r:id="rId46"/>
    <sheet name="Table 46" sheetId="111" r:id="rId47"/>
    <sheet name="Table 47" sheetId="110" r:id="rId48"/>
    <sheet name="Table 48" sheetId="112" r:id="rId49"/>
  </sheets>
  <definedNames>
    <definedName name="_xlnm._FilterDatabase" localSheetId="0" hidden="1">Index!$A$1:$A$48</definedName>
    <definedName name="_xlnm._FilterDatabase" localSheetId="39">'Table 39 '!#REF!</definedName>
    <definedName name="_xlnm._FilterDatabase" localSheetId="41">'Table 41'!$A$2:$I$6</definedName>
    <definedName name="_xlnm._FilterDatabase" localSheetId="42">'Table 42'!$A$2:$I$6</definedName>
    <definedName name="_Toc10456004" localSheetId="1">'Table 1'!$A$2</definedName>
    <definedName name="_Toc10456005" localSheetId="1">'Table 1'!#REF!</definedName>
    <definedName name="_Toc10456007" localSheetId="2">'Table 2'!#REF!</definedName>
    <definedName name="_Toc10456009" localSheetId="3">'Table 3'!#REF!</definedName>
    <definedName name="_Toc10456011" localSheetId="4">'Table 4'!#REF!</definedName>
    <definedName name="_Toc10456013" localSheetId="5">'Table 5'!#REF!</definedName>
    <definedName name="_Toc10456015" localSheetId="6">'Table 6'!#REF!</definedName>
    <definedName name="_Toc10456017" localSheetId="7">'Table 7'!#REF!</definedName>
    <definedName name="_Toc10456019" localSheetId="8">'Table 8'!#REF!</definedName>
    <definedName name="_Toc10456021" localSheetId="9">'Table 9'!#REF!</definedName>
    <definedName name="_Toc10456025" localSheetId="11">'Table 11'!#REF!</definedName>
    <definedName name="_Toc10456029" localSheetId="13">'Table 13'!#REF!</definedName>
    <definedName name="_Toc10456031" localSheetId="14">'Table 14'!#REF!</definedName>
    <definedName name="_Toc10456033" localSheetId="15">'Table 15'!#REF!</definedName>
    <definedName name="_Toc10456035" localSheetId="16">'Table 16'!#REF!</definedName>
    <definedName name="_Toc10456037" localSheetId="17">'Table 17'!#REF!</definedName>
    <definedName name="_Toc10456041" localSheetId="19">'Table 19'!#REF!</definedName>
    <definedName name="_Toc10456043" localSheetId="20">'Table 20'!#REF!</definedName>
    <definedName name="_Toc10456045" localSheetId="21">'Table 21'!#REF!</definedName>
    <definedName name="_Toc10456047" localSheetId="24">'Table 24'!#REF!</definedName>
    <definedName name="_Toc10456047" localSheetId="25">'Table 25'!#REF!</definedName>
    <definedName name="_Toc10456049" localSheetId="26">'Table 26'!#REF!</definedName>
    <definedName name="_Toc10456049" localSheetId="27">'Table 27'!#REF!</definedName>
    <definedName name="_Toc10456051" localSheetId="28">'Table 28'!#REF!</definedName>
    <definedName name="_Toc10456055" localSheetId="30">'Table 30'!#REF!</definedName>
    <definedName name="_Toc10456057" localSheetId="31">'Table 31'!#REF!</definedName>
    <definedName name="_Toc10456059" localSheetId="32">'Table 32'!#REF!</definedName>
    <definedName name="_Toc10456061" localSheetId="33">'Table 33'!#REF!</definedName>
    <definedName name="_Toc10456063" localSheetId="34">'Table 34'!#REF!</definedName>
    <definedName name="_Toc10456065" localSheetId="35">'Table 35'!#REF!</definedName>
    <definedName name="_Toc10456067" localSheetId="36">'Table 36'!#REF!</definedName>
    <definedName name="_Toc10456069" localSheetId="37">'Table 37'!#REF!</definedName>
    <definedName name="_Toc11148670" localSheetId="29">'Table 29'!#REF!</definedName>
    <definedName name="_Toc11150262" localSheetId="19">'Table 19'!#REF!</definedName>
    <definedName name="_Toc42176917" localSheetId="25">'Table 25'!$A$3</definedName>
    <definedName name="_Toc42704705" localSheetId="15">'Table 15'!$A$3</definedName>
    <definedName name="_Toc42950119" localSheetId="3">'Table 3'!#REF!</definedName>
    <definedName name="_Toc42950131" localSheetId="9">'Table 9'!$A$3</definedName>
    <definedName name="_Toc42950133" localSheetId="10">'Table 10'!$A$3</definedName>
    <definedName name="_Toc42950141" localSheetId="14">'Table 14'!$A$3</definedName>
    <definedName name="_Toc42950145" localSheetId="16">'Table 16'!$A$3</definedName>
    <definedName name="_Toc42950147" localSheetId="17">'Table 17'!$A$3</definedName>
    <definedName name="_Toc42950149" localSheetId="18">'Table 18'!$A$3</definedName>
    <definedName name="_Toc42950151" localSheetId="19">'Table 19'!$A$3</definedName>
    <definedName name="_Toc42950153" localSheetId="20">'Table 20'!$A$3</definedName>
    <definedName name="_Toc42950155" localSheetId="21">'Table 21'!$A$3</definedName>
    <definedName name="_Toc42950157" localSheetId="22">'Table 22'!$A$3</definedName>
    <definedName name="_Toc42950157" localSheetId="23">'Table 23'!#REF!</definedName>
    <definedName name="_Toc42950159" localSheetId="23">'Table 23'!$A$3</definedName>
    <definedName name="_Toc42950161" localSheetId="24">'Table 24'!#REF!</definedName>
    <definedName name="_Toc42950164" localSheetId="25">'Table 25'!#REF!</definedName>
    <definedName name="_Toc42950166" localSheetId="26">'Table 26'!$A$3</definedName>
    <definedName name="_Toc42950168" localSheetId="27">'Table 27'!$A$3</definedName>
    <definedName name="_Toc42950170" localSheetId="28">'Table 28'!$A$3</definedName>
    <definedName name="_Toc42950172" localSheetId="29">'Table 29'!$A$3</definedName>
    <definedName name="_Toc42950174" localSheetId="30">'Table 30'!$A$3</definedName>
    <definedName name="_Toc42950176" localSheetId="31">'Table 31'!$A$3</definedName>
    <definedName name="_Toc42950190" localSheetId="43">'Table 43'!$A$3</definedName>
    <definedName name="_Toc42950192" localSheetId="44">'Table 44'!$A$3</definedName>
    <definedName name="_Toc517367828" localSheetId="1">'Table 1'!$A$1</definedName>
    <definedName name="_Toc517367830" localSheetId="2">'Table 2'!$A$1</definedName>
    <definedName name="_Toc517367831" localSheetId="2">'Table 2'!#REF!</definedName>
    <definedName name="_Toc517367832" localSheetId="3">'Table 3'!$A$1</definedName>
    <definedName name="_Toc517367833" localSheetId="3">'Table 3'!#REF!</definedName>
    <definedName name="_Toc517367834" localSheetId="4">'Table 4'!$A$1</definedName>
    <definedName name="_Toc517367835" localSheetId="4">'Table 4'!#REF!</definedName>
    <definedName name="_Toc517367837" localSheetId="5">'Table 5'!#REF!</definedName>
    <definedName name="_Toc517367838" localSheetId="6">'Table 6'!$A$1</definedName>
    <definedName name="_Toc517367840" localSheetId="7">'Table 7'!$A$1</definedName>
    <definedName name="_Toc517367841" localSheetId="7">'Table 7'!#REF!</definedName>
    <definedName name="_Toc517367842" localSheetId="8">'Table 8'!$A$1</definedName>
    <definedName name="_Toc517367843" localSheetId="8">'Table 8'!#REF!</definedName>
    <definedName name="_Toc517367844" localSheetId="9">'Table 9'!$A$1</definedName>
    <definedName name="_Toc517367845" localSheetId="9">'Table 9'!#REF!</definedName>
    <definedName name="_Toc517367846" localSheetId="10">'Table 10'!$A$1</definedName>
    <definedName name="_Toc517367847" localSheetId="10">'Table 10'!#REF!</definedName>
    <definedName name="_Toc517367848" localSheetId="11">'Table 11'!$A$1</definedName>
    <definedName name="_Toc517367849" localSheetId="11">'Table 11'!#REF!</definedName>
    <definedName name="_Toc517367850" localSheetId="12">'Table 12'!#REF!</definedName>
    <definedName name="_Toc517367851" localSheetId="12">'Table 12'!#REF!</definedName>
    <definedName name="_Toc517367852" localSheetId="13">'Table 13'!$A$1</definedName>
    <definedName name="_Toc517367853" localSheetId="13">'Table 13'!#REF!</definedName>
    <definedName name="_Toc517367854" localSheetId="14">'Table 14'!$A$1</definedName>
    <definedName name="_Toc517367856" localSheetId="15">'Table 15'!$A$1</definedName>
    <definedName name="_Toc517367858" localSheetId="16">'Table 16'!$A$1</definedName>
    <definedName name="_Toc517367859" localSheetId="16">'Table 16'!#REF!</definedName>
    <definedName name="_Toc517367860" localSheetId="17">'Table 17'!$A$1</definedName>
    <definedName name="_Toc517367861" localSheetId="17">'Table 17'!#REF!</definedName>
    <definedName name="_Toc517367862" localSheetId="19">'Table 19'!$A$1</definedName>
    <definedName name="_Toc517367863" localSheetId="19">'Table 19'!#REF!</definedName>
    <definedName name="_Toc517367864" localSheetId="18">'Table 18'!$A$1</definedName>
    <definedName name="_Toc517367865" localSheetId="18">'Table 18'!#REF!</definedName>
    <definedName name="_Toc517367866" localSheetId="20">'Table 20'!$A$1</definedName>
    <definedName name="_Toc517367867" localSheetId="20">'Table 20'!#REF!</definedName>
    <definedName name="_Toc517367868" localSheetId="21">'Table 21'!$A$1</definedName>
    <definedName name="_Toc517367869" localSheetId="21">'Table 21'!#REF!</definedName>
    <definedName name="_Toc517367870" localSheetId="24">'Table 24'!#REF!</definedName>
    <definedName name="_Toc517367870" localSheetId="25">'Table 25'!#REF!</definedName>
    <definedName name="_Toc517367872" localSheetId="26">'Table 26'!$A$1</definedName>
    <definedName name="_Toc517367872" localSheetId="27">'Table 27'!$A$1</definedName>
    <definedName name="_Toc517367874" localSheetId="28">'Table 28'!$A$1</definedName>
    <definedName name="_Toc517367876" localSheetId="29">'Table 29'!$A$1</definedName>
    <definedName name="_Toc517367878" localSheetId="30">'Table 30'!#REF!</definedName>
    <definedName name="_Toc517367880" localSheetId="31">'Table 31'!$A$1</definedName>
    <definedName name="_Toc517367883" localSheetId="32">'Table 32'!#REF!</definedName>
    <definedName name="_Toc517367884" localSheetId="33">'Table 33'!$A$1</definedName>
    <definedName name="_Toc517367885" localSheetId="33">'Table 33'!#REF!</definedName>
    <definedName name="_Toc517367886" localSheetId="34">'Table 34'!$A$1</definedName>
    <definedName name="_Toc517367887" localSheetId="34">'Table 34'!#REF!</definedName>
    <definedName name="_Toc517367888" localSheetId="35">'Table 35'!$A$1</definedName>
    <definedName name="_Toc517367889" localSheetId="35">'Table 35'!#REF!</definedName>
    <definedName name="_Toc517367890" localSheetId="36">'Table 36'!$A$1</definedName>
    <definedName name="_Toc517367891" localSheetId="36">'Table 36'!#REF!</definedName>
    <definedName name="_Toc517367892" localSheetId="37">'Table 37'!$A$1</definedName>
    <definedName name="_Toc517367893" localSheetId="37">'Table 37'!#REF!</definedName>
    <definedName name="_Toc517367910" localSheetId="43">'Table 43'!$A$1</definedName>
    <definedName name="_Toc517367911" localSheetId="43">'Table 43'!#REF!</definedName>
    <definedName name="_Toc517367912" localSheetId="44">'Table 44'!$A$1</definedName>
    <definedName name="_Toc517367913" localSheetId="44">'Table 44'!#REF!</definedName>
    <definedName name="_Toc517367914" localSheetId="45">'Table 45'!$A$1</definedName>
    <definedName name="_Toc517367915" localSheetId="45">'Table 45'!$A$3</definedName>
    <definedName name="_xlnm.Print_Area" localSheetId="1">'Table 1'!$A$1:$I$19</definedName>
    <definedName name="_xlnm.Print_Area" localSheetId="10">'Table 10'!$A$1:$K$20</definedName>
    <definedName name="_xlnm.Print_Area" localSheetId="11">'Table 11'!$A$1:$K$27</definedName>
    <definedName name="_xlnm.Print_Area" localSheetId="12">'Table 12'!$A$1:$S$25</definedName>
    <definedName name="_xlnm.Print_Area" localSheetId="13">'Table 13'!$A$1:$K$28</definedName>
    <definedName name="_xlnm.Print_Area" localSheetId="14">'Table 14'!$A$1:$G$167</definedName>
    <definedName name="_xlnm.Print_Area" localSheetId="15">'Table 15'!$A$1:$H$111</definedName>
    <definedName name="_xlnm.Print_Area" localSheetId="16">'Table 16'!$A$1:$L$15</definedName>
    <definedName name="_xlnm.Print_Area" localSheetId="17">'Table 17'!$A$1:$K$15</definedName>
    <definedName name="_xlnm.Print_Area" localSheetId="19">'Table 19'!$A$1:$K$11</definedName>
    <definedName name="_xlnm.Print_Area" localSheetId="2">'Table 2'!$A$1:$F$17</definedName>
    <definedName name="_xlnm.Print_Area" localSheetId="20">'Table 20'!$A$1:$G$18</definedName>
    <definedName name="_xlnm.Print_Area" localSheetId="21">'Table 21'!$A$1:$G$18</definedName>
    <definedName name="_xlnm.Print_Area" localSheetId="22">'Table 22'!$A$1:$F$33</definedName>
    <definedName name="_xlnm.Print_Area" localSheetId="23">'Table 23'!$A$1:$F$36</definedName>
    <definedName name="_xlnm.Print_Area" localSheetId="24">'Table 24'!$A$1:$F$34</definedName>
    <definedName name="_xlnm.Print_Area" localSheetId="25">'Table 25'!$A$1:$F$38</definedName>
    <definedName name="_xlnm.Print_Area" localSheetId="26">'Table 26'!$A$1:$D$42</definedName>
    <definedName name="_xlnm.Print_Area" localSheetId="27">'Table 27'!$A$1:$D$43</definedName>
    <definedName name="_xlnm.Print_Area" localSheetId="28">'Table 28'!$A$1:$N$80</definedName>
    <definedName name="_xlnm.Print_Area" localSheetId="29">'Table 29'!$A$1:$K$17</definedName>
    <definedName name="_xlnm.Print_Area" localSheetId="3">'Table 3'!$A$1:$F$17</definedName>
    <definedName name="_xlnm.Print_Area" localSheetId="30">'Table 30'!$A$1:$J$15</definedName>
    <definedName name="_xlnm.Print_Area" localSheetId="31">'Table 31'!$A$1:$K$76</definedName>
    <definedName name="_xlnm.Print_Area" localSheetId="32">'Table 32'!$A$1:$K$14</definedName>
    <definedName name="_xlnm.Print_Area" localSheetId="33">'Table 33'!$A$1:$H$28</definedName>
    <definedName name="_xlnm.Print_Area" localSheetId="34">'Table 34'!$A$1:$H$28</definedName>
    <definedName name="_xlnm.Print_Area" localSheetId="35">'Table 35'!$A$1:$E$25</definedName>
    <definedName name="_xlnm.Print_Area" localSheetId="36">'Table 36'!$A$1:$E$26</definedName>
    <definedName name="_xlnm.Print_Area" localSheetId="37">'Table 37'!$A$1:$G$26</definedName>
    <definedName name="_xlnm.Print_Area" localSheetId="38">'Table 38 '!$A$1:$F$137</definedName>
    <definedName name="_xlnm.Print_Area" localSheetId="39">'Table 39 '!$A$1:$J$138</definedName>
    <definedName name="_xlnm.Print_Area" localSheetId="4">'Table 4'!$A$1:$N$19</definedName>
    <definedName name="_xlnm.Print_Area" localSheetId="40">'Table 40'!$A$1:$M$139</definedName>
    <definedName name="_xlnm.Print_Area" localSheetId="41">'Table 41'!$A$1:$I$138</definedName>
    <definedName name="_xlnm.Print_Area" localSheetId="42">'Table 42'!$A$1:$I$138</definedName>
    <definedName name="_xlnm.Print_Area" localSheetId="43">'Table 43'!$A$1:$I$15</definedName>
    <definedName name="_xlnm.Print_Area" localSheetId="44">'Table 44'!$A$1:$F$19</definedName>
    <definedName name="_xlnm.Print_Area" localSheetId="46">'Table 46'!$A$1:$M$19</definedName>
    <definedName name="_xlnm.Print_Area" localSheetId="47">'Table 47'!$A$1:$M$19</definedName>
    <definedName name="_xlnm.Print_Area" localSheetId="48">'Table 48'!$A$1:$K$7</definedName>
    <definedName name="_xlnm.Print_Area" localSheetId="5">'Table 5'!$A$1:$N$34</definedName>
    <definedName name="_xlnm.Print_Area" localSheetId="6">'Table 6'!$A$1:$F$18</definedName>
    <definedName name="_xlnm.Print_Area" localSheetId="7">'Table 7'!$A$1:$G$32</definedName>
    <definedName name="_xlnm.Print_Area" localSheetId="8">'Table 8'!$A$1:$M$21</definedName>
    <definedName name="_xlnm.Print_Area" localSheetId="9">'Table 9'!$A$1:$D$34</definedName>
    <definedName name="figura_1">#REF!</definedName>
    <definedName name="OLE_LINK1" localSheetId="14">'Table 14'!#REF!</definedName>
    <definedName name="_xlnm.Print_Titles" localSheetId="39">'Table 39 '!$2:$4</definedName>
    <definedName name="_xlnm.Print_Titles" localSheetId="40">'Table 40'!#REF!</definedName>
    <definedName name="_xlnm.Print_Titles" localSheetId="41">'Table 41'!$2:$6</definedName>
    <definedName name="_xlnm.Print_Titles" localSheetId="42">'Table 42'!$5:$6</definedName>
  </definedNames>
  <calcPr calcId="162913"/>
</workbook>
</file>

<file path=xl/calcChain.xml><?xml version="1.0" encoding="utf-8"?>
<calcChain xmlns="http://schemas.openxmlformats.org/spreadsheetml/2006/main">
  <c r="E25" i="32" l="1"/>
  <c r="E24" i="32"/>
  <c r="E23" i="32"/>
  <c r="E22" i="32"/>
  <c r="E21" i="32"/>
  <c r="E20" i="32"/>
  <c r="E19" i="32"/>
  <c r="E18" i="32"/>
  <c r="E17" i="32"/>
  <c r="E16" i="32"/>
  <c r="E15" i="32"/>
  <c r="E14" i="32"/>
  <c r="E13" i="32"/>
  <c r="E12" i="32"/>
  <c r="E11" i="32"/>
  <c r="E10" i="32"/>
  <c r="E9" i="32"/>
  <c r="E8" i="32"/>
  <c r="E7" i="32"/>
  <c r="J13" i="25" l="1"/>
  <c r="I13" i="25"/>
  <c r="K50" i="27" l="1"/>
  <c r="K31" i="27"/>
  <c r="K19" i="27"/>
  <c r="K7" i="27"/>
  <c r="J71" i="27"/>
  <c r="J70" i="27"/>
  <c r="J69" i="27"/>
  <c r="J68" i="27"/>
  <c r="J67" i="27"/>
  <c r="J50" i="27"/>
  <c r="J45" i="27"/>
  <c r="J36" i="27"/>
  <c r="J35" i="27"/>
  <c r="J34" i="27"/>
  <c r="J33" i="27"/>
  <c r="J32" i="27"/>
  <c r="J31" i="27"/>
  <c r="J25" i="27"/>
  <c r="J24" i="27"/>
  <c r="J23" i="27"/>
  <c r="J21" i="27"/>
  <c r="J19" i="27"/>
  <c r="K18" i="11" l="1"/>
  <c r="C20" i="8" l="1"/>
  <c r="C19" i="8"/>
  <c r="C18" i="8"/>
  <c r="C17" i="8"/>
  <c r="C16" i="8"/>
  <c r="C14" i="8"/>
  <c r="C13" i="8"/>
  <c r="C12" i="8"/>
  <c r="C11" i="8"/>
  <c r="C10" i="8"/>
  <c r="B15" i="8"/>
  <c r="C15" i="8" s="1"/>
  <c r="D9" i="8"/>
  <c r="D15" i="8"/>
  <c r="D21" i="8" s="1"/>
  <c r="D17" i="8"/>
  <c r="F15" i="8"/>
  <c r="G15" i="8" s="1"/>
  <c r="G9" i="8"/>
  <c r="F9" i="8"/>
  <c r="J15" i="8"/>
  <c r="K15" i="8"/>
  <c r="K9" i="8"/>
  <c r="I20" i="8"/>
  <c r="I19" i="8"/>
  <c r="I18" i="8"/>
  <c r="I16" i="8"/>
  <c r="I14" i="8"/>
  <c r="I13" i="8"/>
  <c r="I12" i="8"/>
  <c r="I11" i="8"/>
  <c r="I10" i="8"/>
  <c r="H17" i="8"/>
  <c r="I17" i="8" s="1"/>
  <c r="B9" i="8"/>
  <c r="C9" i="8" s="1"/>
  <c r="H9" i="8"/>
  <c r="I9" i="8" s="1"/>
  <c r="J9" i="8"/>
  <c r="L9" i="8"/>
  <c r="E16" i="8" l="1"/>
  <c r="E14" i="8"/>
  <c r="E21" i="8"/>
  <c r="E13" i="8"/>
  <c r="E19" i="8"/>
  <c r="E18" i="8"/>
  <c r="E20" i="8"/>
  <c r="E12" i="8"/>
  <c r="E11" i="8"/>
  <c r="E10" i="8"/>
  <c r="E17" i="8"/>
  <c r="E9" i="8"/>
  <c r="E15" i="8"/>
  <c r="H15" i="8"/>
  <c r="I15" i="8" s="1"/>
  <c r="L21" i="8"/>
  <c r="M19" i="8" l="1"/>
  <c r="M11" i="8"/>
  <c r="M18" i="8"/>
  <c r="M10" i="8"/>
  <c r="M17" i="8"/>
  <c r="M16" i="8"/>
  <c r="M15" i="8"/>
  <c r="M21" i="8"/>
  <c r="M13" i="8"/>
  <c r="M20" i="8"/>
  <c r="M14" i="8"/>
  <c r="M12" i="8"/>
  <c r="M9" i="8"/>
  <c r="F15" i="3" l="1"/>
  <c r="F13" i="3"/>
  <c r="F12" i="3"/>
  <c r="F11" i="3"/>
  <c r="F10" i="3"/>
  <c r="F9" i="3"/>
  <c r="F8" i="3"/>
  <c r="F7" i="3"/>
  <c r="F6" i="3"/>
  <c r="E14" i="2"/>
  <c r="D14" i="2"/>
  <c r="C14" i="2"/>
  <c r="B14" i="2"/>
</calcChain>
</file>

<file path=xl/sharedStrings.xml><?xml version="1.0" encoding="utf-8"?>
<sst xmlns="http://schemas.openxmlformats.org/spreadsheetml/2006/main" count="3188" uniqueCount="1279">
  <si>
    <t>Tables in the Appendix to the Report on the activities pursued by IVASS in 2021</t>
  </si>
  <si>
    <t>Table 1 - Undertakings pursuing insurance and reinsurance business in Italy</t>
  </si>
  <si>
    <t>Table 2 - Life business – Premiums earned in Italy (direct insurance) by EU/EEA undertakings pursuing business by way of establishment in 2020 broken down by line of business and country</t>
  </si>
  <si>
    <t>Table 3 - Life business – Premiums earned in Italy (direct insurance) by EU/EEA undertakings pursuing business by way of FOS in 2020 broken down by line of business and country</t>
  </si>
  <si>
    <t>Table 4 - Non-life business – Premiums earned in Italy (direct insurance) by EU undertakings pursuing business by way of establishment in 2020 broken down by line of business and country</t>
  </si>
  <si>
    <t>Table 5 - Non-life business – Premiums earned in Italy (direct insurance) by EU undertakings pursuing business by way of FOS in 2020 broken down by line of business and country</t>
  </si>
  <si>
    <t>Table 6 - Premium income relating to the Italian and foreign portfolio for both insurance and reinsurance</t>
  </si>
  <si>
    <t>Table 7 - Premium incidence over the gross domestic product</t>
  </si>
  <si>
    <t>Table 8 - Premium income by controlling group (Italian direct portfolio)</t>
  </si>
  <si>
    <t>Table 9 - Outward reinsurance premiums – Life and non-life business – 2020</t>
  </si>
  <si>
    <t>Table 10 - Life assurance - Premium income by insurance class</t>
  </si>
  <si>
    <t>Table 11 - Life assurance - individual policies - Premium income by type of product</t>
  </si>
  <si>
    <t>Table 12 - Non-life insurance - Premium income by insurance class</t>
  </si>
  <si>
    <r>
      <rPr>
        <u/>
        <sz val="11"/>
        <color theme="10"/>
        <rFont val="Calibri"/>
        <family val="2"/>
        <scheme val="minor"/>
      </rPr>
      <t>Table 13 - Main items of the balance sheet (local gaap)</t>
    </r>
  </si>
  <si>
    <t>Table 14 - Balance sheet – life and non-life business</t>
  </si>
  <si>
    <t>Table 15 - Profit and loss account – life and non-life business</t>
  </si>
  <si>
    <r>
      <rPr>
        <u/>
        <sz val="11"/>
        <color theme="10"/>
        <rFont val="Calibri"/>
        <family val="2"/>
        <scheme val="minor"/>
      </rPr>
      <t>Table 16 - Life (class C) and non life investments (local gaap)</t>
    </r>
  </si>
  <si>
    <r>
      <rPr>
        <u/>
        <sz val="11"/>
        <color theme="10"/>
        <rFont val="Calibri"/>
        <family val="2"/>
        <scheme val="minor"/>
      </rPr>
      <t>Table 17 - Life (class C) investments (local gaap)</t>
    </r>
  </si>
  <si>
    <r>
      <rPr>
        <u/>
        <sz val="11"/>
        <color theme="10"/>
        <rFont val="Calibri"/>
        <family val="2"/>
        <scheme val="minor"/>
      </rPr>
      <t>Table 18 - Non-life investments (local gaap)</t>
    </r>
  </si>
  <si>
    <r>
      <rPr>
        <u/>
        <sz val="11"/>
        <color theme="10"/>
        <rFont val="Calibri"/>
        <family val="2"/>
        <scheme val="minor"/>
      </rPr>
      <t>Table 19 - Life (class D) investments (local gaap)</t>
    </r>
  </si>
  <si>
    <t>Table 20 - Profit or loss for the financial year - life business</t>
  </si>
  <si>
    <t>Table 21 - Profit or loss for the financial year - non-life business</t>
  </si>
  <si>
    <t xml:space="preserve">Table 22 - Consolidated balance sheet – Assets of undertakings that continue to apply the IAS 39 </t>
  </si>
  <si>
    <t xml:space="preserve">Table 23 - Consolidated balance sheet – Equity and liabilities of undertakings that continue to apply the IAS 39 </t>
  </si>
  <si>
    <t xml:space="preserve">Table 24 - Consolidated balance sheet – Assets of undertakings applying the IFRS 9 since 1 January 2018 </t>
  </si>
  <si>
    <t xml:space="preserve">Table 25 - Consolidated balance sheet – Equity and liabilities of undertakings applying the IFRS 9 since 1 January 2018 </t>
  </si>
  <si>
    <t xml:space="preserve">Table 26- Consolidated profit and loss account of undertakings that continue to apply the IAS 39 </t>
  </si>
  <si>
    <t xml:space="preserve">Table 27 - Consolidated profit and loss account of undertakings applying the IFRS 9 since 1 January 2018 </t>
  </si>
  <si>
    <t xml:space="preserve">Table 28 - Assets representing life technical provisions (excluding index-linked contracts or UCITS or relating to pension fund management) </t>
  </si>
  <si>
    <t xml:space="preserve">Table 29 - Assets representing life technical provisions regarding index-linked contracts or UCITS </t>
  </si>
  <si>
    <t xml:space="preserve">Table 30 - Assets representing technical provisions relating to pension fund management </t>
  </si>
  <si>
    <t xml:space="preserve">Table 31 - Assets representing non-life technical provisions </t>
  </si>
  <si>
    <t>Table 32 - Technical provisions relating to the Italian and foreign portfolio for both insurance and reinsurance</t>
  </si>
  <si>
    <t>Table 33 - Life classes - technical provisions of the Italian direct portfolio by insurance class - 2020</t>
  </si>
  <si>
    <t>Table 34 - Life classes - technical provisions of the Italian direct portfolio by insurance class - 2021</t>
  </si>
  <si>
    <t>Table 35 - Non-life classes - technical provisions of the Italian direct portfolio by insurance class - 2020</t>
  </si>
  <si>
    <t>Table 36 - Non-life classes - technical provisions of the Italian direct portfolio by insurance class - 2021</t>
  </si>
  <si>
    <t>Table 37 - Loss ratio – non life business</t>
  </si>
  <si>
    <t>Table 38- Motor vehicle liability – Gross premiums, claims and total loading – 2021</t>
  </si>
  <si>
    <t>Table 39 - Motor vehicle liability - Loss ratio, frequency, average cost, premium and total loading - 2021</t>
  </si>
  <si>
    <t>Table 40 - Motor vehicle liability – Composition of claims managed – 2021</t>
  </si>
  <si>
    <t>Table 41-Motor vehicle liability - Claims settlement time- 2021</t>
  </si>
  <si>
    <t>Table 42 - Motor vehicle liability – Average cost of claims handled – 2021</t>
  </si>
  <si>
    <t xml:space="preserve">Table 43 - Motor vehicle liability – Statistics on the distribution of IPER estimated actual premiums </t>
  </si>
  <si>
    <t xml:space="preserve">Table 44 - Motor vehicle liability – Statistics on the distribution of IPER actual premiums – variations     </t>
  </si>
  <si>
    <t>Table 45 - Accidents per kilometre in Italian provinces</t>
  </si>
  <si>
    <t>Table 46 - Automobile sector (gross of IBNR)</t>
  </si>
  <si>
    <t>Table 47 - Moped and motorcycle sector (gross of IBNR)</t>
  </si>
  <si>
    <t>Table 48 - Motor vehicle liability – Balance on the provision for claims outstanding (PCO) over premiums earned</t>
  </si>
  <si>
    <t>Table 1</t>
  </si>
  <si>
    <t>INDEX</t>
  </si>
  <si>
    <t xml:space="preserve">Undertakings pursuing insurance and reinsurance business in Italy </t>
  </si>
  <si>
    <t>YEARS</t>
  </si>
  <si>
    <t>Domestic Undertakings</t>
  </si>
  <si>
    <t>Branches of 
foreign undertakings</t>
  </si>
  <si>
    <t>Total domestic and foreign undertakings with a permanent presence in Italy</t>
  </si>
  <si>
    <t>Undertaking pursuing business by way of FOS</t>
  </si>
  <si>
    <t>(as at 31 Dec.)</t>
  </si>
  <si>
    <t>companies limited by shares</t>
  </si>
  <si>
    <t>cooperative companies</t>
  </si>
  <si>
    <t>mutual companies</t>
  </si>
  <si>
    <t>Total</t>
  </si>
  <si>
    <t xml:space="preserve">with head office in a non-EEA country </t>
  </si>
  <si>
    <t>with head office in a EEA country*</t>
  </si>
  <si>
    <t>with head office in a EEA country**</t>
  </si>
  <si>
    <t>*	Italian branches of insurance and reinsurance undertakings with head office in other EEA countries for which stability is supervised by their respective Home supervisors. – ** Undertakings with head office in EEA States which are licensed to pursue business in Italy under the free provision of services.</t>
  </si>
  <si>
    <t>Table 2</t>
  </si>
  <si>
    <t xml:space="preserve">Life business – Premiums earned in Italy (direct insurance) by EU/EEA undertakings pursuing business by way of establishment in 2020 broken down by line of business and country </t>
  </si>
  <si>
    <t>(million euro)</t>
  </si>
  <si>
    <t>Country</t>
  </si>
  <si>
    <t>Permanent 
health insurance</t>
  </si>
  <si>
    <t>With-profit policies</t>
  </si>
  <si>
    <t>Other life 
policies</t>
  </si>
  <si>
    <r>
      <rPr>
        <b/>
        <sz val="9"/>
        <color rgb="FFFFFFFF"/>
        <rFont val="Arial"/>
        <family val="2"/>
      </rPr>
      <t xml:space="preserve">Unit and </t>
    </r>
    <r>
      <rPr>
        <b/>
        <i/>
        <sz val="9"/>
        <color rgb="FFFFFFFF"/>
        <rFont val="Arial"/>
        <family val="2"/>
      </rPr>
      <t>index 
linked</t>
    </r>
    <r>
      <rPr>
        <b/>
        <sz val="9"/>
        <color rgb="FFFFFFFF"/>
        <rFont val="Arial"/>
        <family val="2"/>
      </rPr>
      <t xml:space="preserve"> policies</t>
    </r>
  </si>
  <si>
    <t>Austria</t>
  </si>
  <si>
    <t>-</t>
  </si>
  <si>
    <t>Belgium</t>
  </si>
  <si>
    <t>France</t>
  </si>
  <si>
    <t>Germany</t>
  </si>
  <si>
    <t>Ireland</t>
  </si>
  <si>
    <t>Luxembourg</t>
  </si>
  <si>
    <t>Spain</t>
  </si>
  <si>
    <t>United Kingdom</t>
  </si>
  <si>
    <t>UE Countries</t>
  </si>
  <si>
    <t>Liechtenstein</t>
  </si>
  <si>
    <t/>
  </si>
  <si>
    <t>Source: EIOPA</t>
  </si>
  <si>
    <t>Table 3</t>
  </si>
  <si>
    <t xml:space="preserve">Life business – Premiums earned in Italy (direct insurance) by EU/EEA undertakings pursuing business by way of FOS in 2020 broken down by line of business and country </t>
  </si>
  <si>
    <t>Unit and index 
linked policies</t>
  </si>
  <si>
    <t>Malta</t>
  </si>
  <si>
    <t>Slovakia</t>
  </si>
  <si>
    <t>Table 4</t>
  </si>
  <si>
    <t xml:space="preserve">Non-life business – Premiums earned in Italy (direct insurance) by EU undertakings pursuing business by way of establishment in 2020 broken down by line of business and country </t>
  </si>
  <si>
    <t>Assistance</t>
  </si>
  <si>
    <t>Credit and Suretyship</t>
  </si>
  <si>
    <t>Fire and other damage to property</t>
  </si>
  <si>
    <t>General liability</t>
  </si>
  <si>
    <t>Income protection</t>
  </si>
  <si>
    <t>Legal expenses</t>
  </si>
  <si>
    <t>Marine, aviation and transport</t>
  </si>
  <si>
    <t>Medical expenses</t>
  </si>
  <si>
    <t>Financial loss</t>
  </si>
  <si>
    <t>Motor vehicle liability</t>
  </si>
  <si>
    <t>Other motor insurance</t>
  </si>
  <si>
    <t>Workers' compensation</t>
  </si>
  <si>
    <t>Croatia</t>
  </si>
  <si>
    <t>Romania</t>
  </si>
  <si>
    <t xml:space="preserve">Total </t>
  </si>
  <si>
    <t>Table 5</t>
  </si>
  <si>
    <t xml:space="preserve">Non-life business – Premiums earned in Italy (direct insurance) by EU undertakings pursuing business by way of FOS in 2020 broken down by line of business and country </t>
  </si>
  <si>
    <t>Bulgaria</t>
  </si>
  <si>
    <t>Czech Rep.</t>
  </si>
  <si>
    <t>Denmark</t>
  </si>
  <si>
    <t>Finland</t>
  </si>
  <si>
    <t>Hungary</t>
  </si>
  <si>
    <t>Latvia</t>
  </si>
  <si>
    <t>Netherlands</t>
  </si>
  <si>
    <t>Poland</t>
  </si>
  <si>
    <t>Portugal</t>
  </si>
  <si>
    <t>Slovenia</t>
  </si>
  <si>
    <t>Sweden</t>
  </si>
  <si>
    <t>Norway</t>
  </si>
  <si>
    <t>non-EU EEA countries</t>
  </si>
  <si>
    <t>Table 6</t>
  </si>
  <si>
    <t xml:space="preserve">Premium income relating to the Italian and foreign portfolio for both insurance and reinsurance </t>
  </si>
  <si>
    <t>(national undertakings and branches of non-EEA undertakings)</t>
  </si>
  <si>
    <t>YEAR</t>
  </si>
  <si>
    <t>Italian direct portfolio</t>
  </si>
  <si>
    <t>Total for Italy
(direct + indirect 
portfolio)</t>
  </si>
  <si>
    <t>Total for abroad
(direct + indirect 
portfolio)</t>
  </si>
  <si>
    <t xml:space="preserve">Life </t>
  </si>
  <si>
    <t xml:space="preserve">Non-life </t>
  </si>
  <si>
    <t>Table 7</t>
  </si>
  <si>
    <t xml:space="preserve">Premium incidence over the gross domestic product </t>
  </si>
  <si>
    <t xml:space="preserve"> (national undertakings and branches of non-EEA undertakings; Italian insurance portfolio)</t>
  </si>
  <si>
    <t>Life and non-life premiums *</t>
  </si>
  <si>
    <t>Life premiums</t>
  </si>
  <si>
    <t>Non-life premiums</t>
  </si>
  <si>
    <r>
      <rPr>
        <sz val="9"/>
        <color rgb="FF000000"/>
        <rFont val="Arial"/>
        <family val="2"/>
      </rPr>
      <t>of which for motor liability and liability for ships</t>
    </r>
  </si>
  <si>
    <t>Gross domestic product**</t>
  </si>
  <si>
    <t>Cost of living index (basis 2015=100) **</t>
  </si>
  <si>
    <t>annual % variation</t>
  </si>
  <si>
    <t>Life and non-life premiums </t>
  </si>
  <si>
    <t xml:space="preserve">Cost of living index </t>
  </si>
  <si>
    <t>% incidence over GDP</t>
  </si>
  <si>
    <r>
      <rPr>
        <sz val="9"/>
        <color rgb="FF000000"/>
        <rFont val="Arial"/>
        <family val="2"/>
      </rPr>
      <t>annual % variations in real terms ***</t>
    </r>
  </si>
  <si>
    <t xml:space="preserve">Gross domestic product </t>
  </si>
  <si>
    <t>* Data integrated with information taken from the statistical surveys on premium income. – ** Source: ISTAT - Gross domestic product at the market prices. Data as at April 2022. General index of consumer prices for families of clerical and manual workers (acronym: FOI), tobacco excluded. – *** Data deflated by the coefficients published by ISTAT.</t>
  </si>
  <si>
    <t>Table 8</t>
  </si>
  <si>
    <t>Premium income by controlling group (Italian direct portfolio)</t>
  </si>
  <si>
    <t>Life</t>
  </si>
  <si>
    <t>Non-life</t>
  </si>
  <si>
    <t>Premiums</t>
  </si>
  <si>
    <t>%</t>
  </si>
  <si>
    <t>FOREIGN UNDERTAKINGS (A) of which:</t>
  </si>
  <si>
    <t>Controlled by EU foreign entities of the insurance sector</t>
  </si>
  <si>
    <t>Controlled by EU foreign entities of the financial sector</t>
  </si>
  <si>
    <t>Controlled by non-EU foreign entities of the insurance sector</t>
  </si>
  <si>
    <t>Controlled by non-EU foreign entities of the financial sector</t>
  </si>
  <si>
    <t>Non-EU branches</t>
  </si>
  <si>
    <t>ITALIAN UNDERTAKINGS (B) of which:</t>
  </si>
  <si>
    <t>Controlled by the State and by Italian public entities</t>
  </si>
  <si>
    <r>
      <rPr>
        <sz val="9"/>
        <color theme="1"/>
        <rFont val="Arial"/>
        <family val="2"/>
      </rPr>
      <t>Companies controlled by private entities, of which:</t>
    </r>
    <r>
      <rPr>
        <sz val="9"/>
        <color theme="1"/>
        <rFont val="Arial"/>
        <family val="2"/>
      </rPr>
      <t xml:space="preserve"> </t>
    </r>
  </si>
  <si>
    <t>Controlled by Italian entities of industrial and services sectors</t>
  </si>
  <si>
    <t>Controlled by Italian entities of the insurance sector</t>
  </si>
  <si>
    <t>Controlled by Italian entities of the financial sector</t>
  </si>
  <si>
    <t>TOTAL (A) + (B)</t>
  </si>
  <si>
    <t>Table 9</t>
  </si>
  <si>
    <t>Outward reinsurance premiums – Life and non-life business – 2020</t>
  </si>
  <si>
    <t>(national undertakings and branches of non-EEA undertakings; Italian insurance portfolio)</t>
  </si>
  <si>
    <t>(million euro and percentage values)</t>
  </si>
  <si>
    <t>Inward premiums</t>
  </si>
  <si>
    <t>Outward premiums</t>
  </si>
  <si>
    <t>Outward premiums % ratio</t>
  </si>
  <si>
    <t>NON-LIFE BUSINESS</t>
  </si>
  <si>
    <t xml:space="preserve">Accident </t>
  </si>
  <si>
    <t xml:space="preserve">Sickness </t>
  </si>
  <si>
    <t xml:space="preserve">Land vehicles </t>
  </si>
  <si>
    <t xml:space="preserve">Railway rolling stock </t>
  </si>
  <si>
    <t xml:space="preserve">Aircraft </t>
  </si>
  <si>
    <t>Ships (sea, lake and river and canal vessels)</t>
  </si>
  <si>
    <t xml:space="preserve">Goods in transit </t>
  </si>
  <si>
    <t xml:space="preserve">Fire and natural forces </t>
  </si>
  <si>
    <t>Other damage to property</t>
  </si>
  <si>
    <t xml:space="preserve">Aircraft liability </t>
  </si>
  <si>
    <t xml:space="preserve">Liability for ships (sea, lake and river and canal vessels) </t>
  </si>
  <si>
    <t xml:space="preserve">Credit </t>
  </si>
  <si>
    <t>Suretyship</t>
  </si>
  <si>
    <t xml:space="preserve">Miscellaneous financial loss </t>
  </si>
  <si>
    <t>Total non-life classes</t>
  </si>
  <si>
    <t>LIFE BUSINESS</t>
  </si>
  <si>
    <t xml:space="preserve"> Class I</t>
  </si>
  <si>
    <t xml:space="preserve"> Class II </t>
  </si>
  <si>
    <t xml:space="preserve"> </t>
  </si>
  <si>
    <t xml:space="preserve"> Class III </t>
  </si>
  <si>
    <t xml:space="preserve"> Class IV </t>
  </si>
  <si>
    <t xml:space="preserve"> Class V</t>
  </si>
  <si>
    <t xml:space="preserve"> Class VI</t>
  </si>
  <si>
    <t>Total life classes</t>
  </si>
  <si>
    <t>Table 10</t>
  </si>
  <si>
    <t xml:space="preserve">Life assurance - Premium income by insurance class </t>
  </si>
  <si>
    <t>(million euro and percentage values *)</t>
  </si>
  <si>
    <t>Class I</t>
  </si>
  <si>
    <t>% var.</t>
  </si>
  <si>
    <t>Class III</t>
  </si>
  <si>
    <t>Class IV</t>
  </si>
  <si>
    <t>Class V</t>
  </si>
  <si>
    <t>Class VI</t>
  </si>
  <si>
    <t>*  Class II has not been included since the relevant premium income was nil.</t>
  </si>
  <si>
    <t>Table 11</t>
  </si>
  <si>
    <t xml:space="preserve">Life assurance - individual policies - Premium income by type of product </t>
  </si>
  <si>
    <t>Items</t>
  </si>
  <si>
    <t>Annual variation</t>
  </si>
  <si>
    <t>Incidence over total</t>
  </si>
  <si>
    <r>
      <rPr>
        <b/>
        <sz val="9"/>
        <color rgb="FF000000"/>
        <rFont val="Arial"/>
        <family val="2"/>
      </rPr>
      <t>Unit-linked and index-linked policies</t>
    </r>
  </si>
  <si>
    <r>
      <rPr>
        <sz val="9"/>
        <color rgb="FF000000"/>
        <rFont val="Arial"/>
        <family val="2"/>
      </rPr>
      <t xml:space="preserve">Class III </t>
    </r>
    <r>
      <rPr>
        <i/>
        <sz val="9"/>
        <color rgb="FF000000"/>
        <rFont val="Arial"/>
        <family val="2"/>
      </rPr>
      <t>(unit-linked)</t>
    </r>
  </si>
  <si>
    <r>
      <rPr>
        <sz val="9"/>
        <color rgb="FF000000"/>
        <rFont val="Arial"/>
        <family val="2"/>
      </rPr>
      <t xml:space="preserve">Class V </t>
    </r>
    <r>
      <rPr>
        <i/>
        <sz val="9"/>
        <color rgb="FF000000"/>
        <rFont val="Arial"/>
        <family val="2"/>
      </rPr>
      <t>(unit-linked)</t>
    </r>
  </si>
  <si>
    <r>
      <rPr>
        <sz val="9"/>
        <color rgb="FF000000"/>
        <rFont val="Arial"/>
        <family val="2"/>
      </rPr>
      <t xml:space="preserve">Class III </t>
    </r>
    <r>
      <rPr>
        <i/>
        <sz val="9"/>
        <color rgb="FF000000"/>
        <rFont val="Arial"/>
        <family val="2"/>
      </rPr>
      <t>(index-linked)</t>
    </r>
  </si>
  <si>
    <r>
      <rPr>
        <sz val="9"/>
        <color rgb="FF000000"/>
        <rFont val="Arial"/>
        <family val="2"/>
      </rPr>
      <t>Class V</t>
    </r>
    <r>
      <rPr>
        <i/>
        <sz val="9"/>
        <color rgb="FF000000"/>
        <rFont val="Arial"/>
        <family val="2"/>
      </rPr>
      <t xml:space="preserve"> (index-linked)</t>
    </r>
  </si>
  <si>
    <t>Other policies</t>
  </si>
  <si>
    <t>Pure risk term policies (class I)</t>
  </si>
  <si>
    <t>Sickness insurance and
insurance against the
risk of dependency** 
(class IV)</t>
  </si>
  <si>
    <t>Management of 
group pension funds 
(class VI)***</t>
  </si>
  <si>
    <t>Other types of policies of class I</t>
  </si>
  <si>
    <t>Total individual 
policies*</t>
  </si>
  <si>
    <t>*	statistical data in the IVth quarter of each year. – ** Permanent health insurance policies not subject to cancellation, against the risk of serious disability resulting from accident or sickness or longevity. – *** Group pension funds that effect payments on death or survival or in the event of discontinuance or curtailment of activity.</t>
  </si>
  <si>
    <t>Table 12</t>
  </si>
  <si>
    <r>
      <rPr>
        <b/>
        <sz val="9"/>
        <color rgb="FF1F497D"/>
        <rFont val="Arial"/>
        <family val="2"/>
      </rPr>
      <t xml:space="preserve">Non-life insurance - Premium income by insurance class
</t>
    </r>
    <r>
      <rPr>
        <i/>
        <sz val="9"/>
        <color rgb="FF000000"/>
        <rFont val="Arial"/>
        <family val="2"/>
      </rPr>
      <t>(national undertakings and branches of non-EEA undertakings;</t>
    </r>
    <r>
      <rPr>
        <i/>
        <sz val="9"/>
        <color rgb="FF000000"/>
        <rFont val="Arial"/>
        <family val="2"/>
      </rPr>
      <t xml:space="preserve"> </t>
    </r>
    <r>
      <rPr>
        <i/>
        <sz val="9"/>
        <color rgb="FF000000"/>
        <rFont val="Arial"/>
        <family val="2"/>
      </rPr>
      <t>Italian insurance portfolio)</t>
    </r>
    <r>
      <rPr>
        <b/>
        <sz val="9"/>
        <color rgb="FF1F497D"/>
        <rFont val="Arial"/>
        <family val="2"/>
      </rPr>
      <t xml:space="preserve">
</t>
    </r>
  </si>
  <si>
    <t>(million euro*)</t>
  </si>
  <si>
    <t>annual % 
variation</t>
  </si>
  <si>
    <t>homogeneous annual % variation **</t>
  </si>
  <si>
    <t>% over the total for 2017</t>
  </si>
  <si>
    <t>% over the total for 2018</t>
  </si>
  <si>
    <t>% over the total for 2019</t>
  </si>
  <si>
    <t>% over the total for 2020</t>
  </si>
  <si>
    <t>% over the total for 2021</t>
  </si>
  <si>
    <t>Accident</t>
  </si>
  <si>
    <t>Land vehicles</t>
  </si>
  <si>
    <t>Aircraft</t>
  </si>
  <si>
    <t>Goods in transit</t>
  </si>
  <si>
    <t>Fire and natural forces</t>
  </si>
  <si>
    <t>Aircraft liability</t>
  </si>
  <si>
    <t>Liability for ships (sea, lake and river and canal vessels)</t>
  </si>
  <si>
    <t>Miscellaneous financial loss</t>
  </si>
  <si>
    <t xml:space="preserve">Assistance </t>
  </si>
  <si>
    <t>* 	The 2017 data have been integrated with statistical data taken from the quarterly report on premium income. – ** Percentage changes compared to the previous year recalculated net of the accounting effect caused by the movements of premiums of EU or EEA undertakings pursuing business into Italy via a branch.</t>
  </si>
  <si>
    <t>Table 13</t>
  </si>
  <si>
    <r>
      <rPr>
        <b/>
        <sz val="9"/>
        <color rgb="FF1F497D"/>
        <rFont val="Arial"/>
        <family val="2"/>
      </rPr>
      <t>Main items of the balance sheet (local gaap)</t>
    </r>
  </si>
  <si>
    <t>(national undertakings and branches of non-EEA undertakings; Italian and foreign portfolio – insurance and reinsurance business)</t>
  </si>
  <si>
    <t>Assets</t>
  </si>
  <si>
    <t>Amounts owed by shareholders</t>
  </si>
  <si>
    <t>Intangible assets</t>
  </si>
  <si>
    <t>Class C (A)+(B) investments</t>
  </si>
  <si>
    <t>Non-life class C investments (A)</t>
  </si>
  <si>
    <t>Life class C investments (B)</t>
  </si>
  <si>
    <t>Life class D investments</t>
  </si>
  <si>
    <t>Reinsurers' share of 
non-life technical provisions</t>
  </si>
  <si>
    <t>Reinsurers' share of 
life technical provisions</t>
  </si>
  <si>
    <t>Credits</t>
  </si>
  <si>
    <t>Other assets</t>
  </si>
  <si>
    <t>Total assets</t>
  </si>
  <si>
    <t>Liabilities</t>
  </si>
  <si>
    <t>Shareholders’ equity</t>
  </si>
  <si>
    <t>Subordinated liabilities</t>
  </si>
  <si>
    <t>Non-life technical provisions</t>
  </si>
  <si>
    <t>Life technical provisions C</t>
  </si>
  <si>
    <t>Life technical provisions D</t>
  </si>
  <si>
    <t>Provisions for other risks and charges</t>
  </si>
  <si>
    <t>Deposits 
from reinsurers</t>
  </si>
  <si>
    <t>Creditors and other liabilities (including accruals)</t>
  </si>
  <si>
    <t>Total liabilities
and equity</t>
  </si>
  <si>
    <t>Table 14</t>
  </si>
  <si>
    <t xml:space="preserve">Balance sheet - life and non-life business </t>
  </si>
  <si>
    <t>ASSETS</t>
  </si>
  <si>
    <t>A.</t>
  </si>
  <si>
    <t>AMOUNTS OWED BY SHAREHOLDERS FOR SUBSCRIBED CAPITAL NOT YET PAID IN</t>
  </si>
  <si>
    <t>B.</t>
  </si>
  <si>
    <t>INTANGIBLE ASSETS</t>
  </si>
  <si>
    <t xml:space="preserve"> 1. Deferred acquisition commissions</t>
  </si>
  <si>
    <t xml:space="preserve">   a) life business</t>
  </si>
  <si>
    <t xml:space="preserve">   b) non-life business</t>
  </si>
  <si>
    <t xml:space="preserve"> 2. Other acquisition costs</t>
  </si>
  <si>
    <t xml:space="preserve"> 3. Setting-up and enlargement costs</t>
  </si>
  <si>
    <t xml:space="preserve"> 4. Goodwill</t>
  </si>
  <si>
    <t xml:space="preserve"> 5. Other deferred costs</t>
  </si>
  <si>
    <t>C.</t>
  </si>
  <si>
    <t>INVESTMENTS</t>
  </si>
  <si>
    <t xml:space="preserve">I </t>
  </si>
  <si>
    <t>- Land and buildings</t>
  </si>
  <si>
    <t xml:space="preserve"> 1. Occupied by the insurance undertaking for its own activities</t>
  </si>
  <si>
    <t xml:space="preserve"> 2. Occupied by third parties</t>
  </si>
  <si>
    <t xml:space="preserve"> 3. Other buildings</t>
  </si>
  <si>
    <t xml:space="preserve"> 4. Other property rights </t>
  </si>
  <si>
    <t xml:space="preserve"> 5. Buildings under construction and deposits paid</t>
  </si>
  <si>
    <t xml:space="preserve">II </t>
  </si>
  <si>
    <t>- Investments in group undertakings and other participating interests</t>
  </si>
  <si>
    <t xml:space="preserve"> 1. Shares in:</t>
  </si>
  <si>
    <t xml:space="preserve">   a) parent undertakings</t>
  </si>
  <si>
    <t xml:space="preserve">   b) subsidiaries</t>
  </si>
  <si>
    <t xml:space="preserve">   c) associated undertakings</t>
  </si>
  <si>
    <t xml:space="preserve">   d) affiliated undertakings</t>
  </si>
  <si>
    <t xml:space="preserve">   e) other </t>
  </si>
  <si>
    <t xml:space="preserve"> 2. Debt securities issued by:</t>
  </si>
  <si>
    <t xml:space="preserve"> 3. Loans to:</t>
  </si>
  <si>
    <t xml:space="preserve">III </t>
  </si>
  <si>
    <t>- Other financial investments</t>
  </si>
  <si>
    <t xml:space="preserve"> 1. Shares </t>
  </si>
  <si>
    <t xml:space="preserve">   a) Listed shares</t>
  </si>
  <si>
    <t xml:space="preserve">   b) Unlisted shares</t>
  </si>
  <si>
    <t xml:space="preserve">   c) Units</t>
  </si>
  <si>
    <t xml:space="preserve"> 2. Units in unit trusts</t>
  </si>
  <si>
    <t xml:space="preserve"> 3. Debt securities and other fixed-income securities</t>
  </si>
  <si>
    <t xml:space="preserve">   a) listed</t>
  </si>
  <si>
    <t xml:space="preserve">   b) unlisted</t>
  </si>
  <si>
    <t xml:space="preserve">   c) convertible securities</t>
  </si>
  <si>
    <t xml:space="preserve"> 4. Loans</t>
  </si>
  <si>
    <t xml:space="preserve">   a) loans secured by a lien on property</t>
  </si>
  <si>
    <t xml:space="preserve">   b) loans secured by the insurance policy</t>
  </si>
  <si>
    <t xml:space="preserve">   c) other loans </t>
  </si>
  <si>
    <t xml:space="preserve"> 5. Participation in investment pools</t>
  </si>
  <si>
    <t xml:space="preserve"> 6. Deposits with credit institutions</t>
  </si>
  <si>
    <t xml:space="preserve"> 7. Other financial investments</t>
  </si>
  <si>
    <t xml:space="preserve">IV </t>
  </si>
  <si>
    <t>- Deposits with ceding undertakings</t>
  </si>
  <si>
    <t>D.</t>
  </si>
  <si>
    <t>INVESTMENTS FOR THE BENEFIT OF LIFE-ASSURANCE POLICYHOLDERS WHO BEAR THE RISK AND ARISING FROM PENSION FUND MANAGEMENT</t>
  </si>
  <si>
    <t xml:space="preserve">I - </t>
  </si>
  <si>
    <t>Investments pertaining to unit- and index-linked benefits</t>
  </si>
  <si>
    <t xml:space="preserve">II - </t>
  </si>
  <si>
    <t>Investments arising from pension fund management</t>
  </si>
  <si>
    <t>Dbis.</t>
  </si>
  <si>
    <t>REINSURERS' SHARE OF TECHNICAL PROVISIONS</t>
  </si>
  <si>
    <t>I</t>
  </si>
  <si>
    <t xml:space="preserve"> - NON LIFE BUSINESS</t>
  </si>
  <si>
    <t xml:space="preserve">   1. Provision for unearned premiums</t>
  </si>
  <si>
    <t xml:space="preserve">   2. Provision for claims outstanding</t>
  </si>
  <si>
    <t xml:space="preserve">   3. Provision for bonuses and rebates</t>
  </si>
  <si>
    <t xml:space="preserve">   4. Other technical provisions</t>
  </si>
  <si>
    <t>II</t>
  </si>
  <si>
    <t xml:space="preserve"> - LIFE BUSINESS</t>
  </si>
  <si>
    <t xml:space="preserve">   1. Mathematical provisions</t>
  </si>
  <si>
    <t xml:space="preserve">   2. Ancillary risks - Provision for unearned premiums</t>
  </si>
  <si>
    <t xml:space="preserve">   3. Provision for amounts payable </t>
  </si>
  <si>
    <t xml:space="preserve">   4. Provision for bonuses and rebates</t>
  </si>
  <si>
    <t xml:space="preserve">   5. Other technical provisions</t>
  </si>
  <si>
    <t xml:space="preserve">   6. Technical provisions where the investment risk is borne by policyholders and provisions relating to pension fund management</t>
  </si>
  <si>
    <t>E.</t>
  </si>
  <si>
    <t>DEBTORS</t>
  </si>
  <si>
    <t>- Debtors arising out of direct insurance operations:</t>
  </si>
  <si>
    <t xml:space="preserve"> 1. Policyholders</t>
  </si>
  <si>
    <t xml:space="preserve">      a) premiums for the current financial year</t>
  </si>
  <si>
    <t xml:space="preserve">      b) premiums for the previous financial years</t>
  </si>
  <si>
    <t xml:space="preserve"> 2. Insurance intermediaries</t>
  </si>
  <si>
    <t xml:space="preserve"> 3. Insurance undertakings - amounts receivable</t>
  </si>
  <si>
    <t xml:space="preserve"> 4. Policyholders and third parties - recoverable amounts</t>
  </si>
  <si>
    <t>- Debtors arising out of reinsurance operations:</t>
  </si>
  <si>
    <t xml:space="preserve"> 1. Insurance and reinsurance undertakings</t>
  </si>
  <si>
    <t xml:space="preserve"> 2. Reinsurance intermediaries</t>
  </si>
  <si>
    <t>- Other debtors</t>
  </si>
  <si>
    <t>F.</t>
  </si>
  <si>
    <t>OTHER ASSETS</t>
  </si>
  <si>
    <t>- Tangible assets and stocks:</t>
  </si>
  <si>
    <t xml:space="preserve"> 1. Furniture, office equipment, internal means of transportation</t>
  </si>
  <si>
    <t xml:space="preserve"> 2. Movable goods entered in public registers</t>
  </si>
  <si>
    <t xml:space="preserve"> 3. Plant and machinery</t>
  </si>
  <si>
    <t xml:space="preserve"> 4. Stocks and sundry goods</t>
  </si>
  <si>
    <t>- Cash at bank and in hand</t>
  </si>
  <si>
    <t xml:space="preserve"> 1. Deposits with credit institutions and post office accounts</t>
  </si>
  <si>
    <t xml:space="preserve"> 2. Cheques and cash in hand</t>
  </si>
  <si>
    <t>- Other assets</t>
  </si>
  <si>
    <t xml:space="preserve"> 1. Deferred reinsurance accounts receivable</t>
  </si>
  <si>
    <t xml:space="preserve"> 2. Sundry assets</t>
  </si>
  <si>
    <t>G.</t>
  </si>
  <si>
    <t xml:space="preserve"> ACCRUALS AND DEFERRED INCOME</t>
  </si>
  <si>
    <t xml:space="preserve"> 1. Interest</t>
  </si>
  <si>
    <t xml:space="preserve"> 2. Rent</t>
  </si>
  <si>
    <t xml:space="preserve"> 3. Other prepayments and accrued income</t>
  </si>
  <si>
    <t>TOTAL  ASSETS</t>
  </si>
  <si>
    <t>LIABILITIES AND EQUITY</t>
  </si>
  <si>
    <t>EQUITY</t>
  </si>
  <si>
    <t>- Subscribed capital or equivalent funds</t>
  </si>
  <si>
    <t>- Provision for share premium accounts</t>
  </si>
  <si>
    <t>- Revaluation reserves</t>
  </si>
  <si>
    <t>IV</t>
  </si>
  <si>
    <t>Legal provision</t>
  </si>
  <si>
    <t xml:space="preserve">V </t>
  </si>
  <si>
    <t>- Statutory provisions</t>
  </si>
  <si>
    <t>VI</t>
  </si>
  <si>
    <t>Reserves for parent company's shares ***</t>
  </si>
  <si>
    <t>VII.</t>
  </si>
  <si>
    <t>- Other reserves</t>
  </si>
  <si>
    <t>VIII</t>
  </si>
  <si>
    <t>- Profit or loss brought forward</t>
  </si>
  <si>
    <t>IX</t>
  </si>
  <si>
    <t>- Operating profit (loss)</t>
  </si>
  <si>
    <t>X</t>
  </si>
  <si>
    <t>- Negative reserve for own shares
in the portfolio *</t>
  </si>
  <si>
    <t>SUBORDINATED LIABILITIES</t>
  </si>
  <si>
    <t>TECHNICAL PROVISIONS</t>
  </si>
  <si>
    <t>- NON LIFE BUSINESS</t>
  </si>
  <si>
    <t xml:space="preserve"> 1. Provision for unearned premiums </t>
  </si>
  <si>
    <t xml:space="preserve"> 2. Provision for claims outstanding </t>
  </si>
  <si>
    <t xml:space="preserve"> 3. Provision for bonuses and rebates</t>
  </si>
  <si>
    <t xml:space="preserve"> 4. Other technical provisions</t>
  </si>
  <si>
    <t xml:space="preserve"> 5. Equalisation provisions</t>
  </si>
  <si>
    <t>- LIFE BUSINESS</t>
  </si>
  <si>
    <t xml:space="preserve"> 1. Mathematical provisions</t>
  </si>
  <si>
    <t xml:space="preserve"> 2. Ancillary risks - Provision for unearned premiums</t>
  </si>
  <si>
    <t xml:space="preserve"> 3. Provision for amounts payable</t>
  </si>
  <si>
    <t xml:space="preserve"> 4. Provision for bonuses and rebates</t>
  </si>
  <si>
    <t xml:space="preserve"> 5. Other technical provisions</t>
  </si>
  <si>
    <t>TECHNICAL PROVISIONS WHERE THE INVESTMENT RISK IS BORNE BY POLICYHOLDERS AND PROVISIONS RELATING TO PENSION FUND MANAGEMENT</t>
  </si>
  <si>
    <t>- Provisions relating to contracts whose benefits are linked to unit trusts or market indexes</t>
  </si>
  <si>
    <t>- Provisions relating to pension fund management</t>
  </si>
  <si>
    <t>PROVISIONS FOR OTHER RISKS AND CHARGES</t>
  </si>
  <si>
    <t>1. Provisions for pensions and similar obligations</t>
  </si>
  <si>
    <t>2. Provisions for taxation</t>
  </si>
  <si>
    <t>3. Other provisions</t>
  </si>
  <si>
    <t>DEPOSITS RECEIVED FROM REINSURERS</t>
  </si>
  <si>
    <t>CREDITORS AND OTHER LIABILITIES</t>
  </si>
  <si>
    <t>- Creditors arising out of direct insurance operations:</t>
  </si>
  <si>
    <t xml:space="preserve">     </t>
  </si>
  <si>
    <t xml:space="preserve"> 1. Insurance intermediaries</t>
  </si>
  <si>
    <t xml:space="preserve"> 2. Insurance undertakings - amounts receivable</t>
  </si>
  <si>
    <t xml:space="preserve"> 3. Policyholders – deposits and premiums</t>
  </si>
  <si>
    <t xml:space="preserve"> 4. Guarantee funds for the benefit of policyholders</t>
  </si>
  <si>
    <t>- Creditors arising out of reinsurance operations:</t>
  </si>
  <si>
    <t xml:space="preserve">- Debenture loans </t>
  </si>
  <si>
    <t>- Amounts owed to credit and financial institutions</t>
  </si>
  <si>
    <t>V</t>
  </si>
  <si>
    <t>- Debts secured by a lien on property</t>
  </si>
  <si>
    <t>- Sundry loans and other financial creditors</t>
  </si>
  <si>
    <t>- Staff leaving indemnity</t>
  </si>
  <si>
    <t>- Other creditors</t>
  </si>
  <si>
    <t xml:space="preserve"> 1. Policyholders' tax due</t>
  </si>
  <si>
    <t xml:space="preserve"> 2. Other taxes due</t>
  </si>
  <si>
    <t xml:space="preserve"> 3. Social security contributions</t>
  </si>
  <si>
    <t xml:space="preserve"> 4. Sundry creditors</t>
  </si>
  <si>
    <t>- Other liabilities</t>
  </si>
  <si>
    <t xml:space="preserve"> 1. Deferred reinsurance accounts payable</t>
  </si>
  <si>
    <t xml:space="preserve"> 2. Commissions on pending premiums</t>
  </si>
  <si>
    <t xml:space="preserve"> 3. Sundry liabilities</t>
  </si>
  <si>
    <t>H.</t>
  </si>
  <si>
    <t xml:space="preserve">ACCRUALS AND DEFERRED INCOME </t>
  </si>
  <si>
    <t>TOTAL LIABILITIES AND EQUITY</t>
  </si>
  <si>
    <t>Table 15</t>
  </si>
  <si>
    <t>Profit and loss account - life and non-life business</t>
  </si>
  <si>
    <t>I.   TECHNICAL ACCOUNT - NON-LIFE INSURANCE BUSINESS</t>
  </si>
  <si>
    <t>1.</t>
  </si>
  <si>
    <t>EARNED PREMIUMS, NET OF REINSURANCE</t>
  </si>
  <si>
    <t>a) Gross premiums written</t>
  </si>
  <si>
    <t>+</t>
  </si>
  <si>
    <t>b) Outward reinsurance premiums</t>
  </si>
  <si>
    <t xml:space="preserve">c) Change in the gross provision for unearned premiums </t>
  </si>
  <si>
    <t xml:space="preserve">d) Change in the provision for unearned premiums, reinsurers' share </t>
  </si>
  <si>
    <t>2.</t>
  </si>
  <si>
    <t>(+) ALLOCATED INVESTMENT RETURN TRANSFERRED FROM THE NON-TECHNICAL ACCOUNT (ITEM III. 6)</t>
  </si>
  <si>
    <t>3.</t>
  </si>
  <si>
    <t>OTHER TECHNICAL INCOME, NET OF REINSURANCE</t>
  </si>
  <si>
    <t>4.</t>
  </si>
  <si>
    <t>CLAIMS INCURRED, NET OF SUMS RECOVERABLE AND REINSURANCE</t>
  </si>
  <si>
    <t xml:space="preserve">a) Claims paid </t>
  </si>
  <si>
    <t>,</t>
  </si>
  <si>
    <t xml:space="preserve">  aa) Gross amount</t>
  </si>
  <si>
    <t xml:space="preserve">  bb) reinsurers' share</t>
  </si>
  <si>
    <t>b) Change in sums recoverable, net of reinsurers' share</t>
  </si>
  <si>
    <t xml:space="preserve">c) Change in the provision for claims outstanding </t>
  </si>
  <si>
    <t>5.</t>
  </si>
  <si>
    <t>CHANGES IN OTHER TECHNICAL PROVISIONS, NET OF REINSURANCE</t>
  </si>
  <si>
    <t>6.</t>
  </si>
  <si>
    <t>BONUSES AND REBATES, NET OF REINSURANCE</t>
  </si>
  <si>
    <t>7.</t>
  </si>
  <si>
    <t>OPERATING EXPENSES:</t>
  </si>
  <si>
    <t>a) Acquisition costs</t>
  </si>
  <si>
    <t xml:space="preserve">b) Other acquisition costs </t>
  </si>
  <si>
    <t xml:space="preserve">c) Change in commissions and other deferred acquisition costs </t>
  </si>
  <si>
    <t>d) Collection commissions</t>
  </si>
  <si>
    <t>e) Other administrative expenses</t>
  </si>
  <si>
    <t xml:space="preserve">f) Reinsurance commissions and profit participation </t>
  </si>
  <si>
    <t>8.</t>
  </si>
  <si>
    <t>OTHER TECHNICAL CHARGES, NET OF REINSURANCE</t>
  </si>
  <si>
    <t>9.</t>
  </si>
  <si>
    <t xml:space="preserve">CHANGE IN THE EQUALIZATION PROVISION </t>
  </si>
  <si>
    <t>10.</t>
  </si>
  <si>
    <t>BALANCE ON THE TECHNICAL ACCOUNT FOR NON-LIFE INSURANCE BUSINESS (item III. 1)</t>
  </si>
  <si>
    <t>II. TECHNICAL ACCOUNT - LIFE ASSURANCE BUSINESS</t>
  </si>
  <si>
    <t>EARNED PREMIUMS, NET OF REINSURANCE:</t>
  </si>
  <si>
    <t>b) outward reinsurance premiums</t>
  </si>
  <si>
    <t>INVESTMENT INCOME:</t>
  </si>
  <si>
    <t>a) Income from shares</t>
  </si>
  <si>
    <t>b) Income from other investments:</t>
  </si>
  <si>
    <t xml:space="preserve">  aa) land and buildings</t>
  </si>
  <si>
    <t xml:space="preserve">  bb) other investments</t>
  </si>
  <si>
    <t>c) Value re-adjustments on investments</t>
  </si>
  <si>
    <t>d) Gains on the realization of investments</t>
  </si>
  <si>
    <t>UNREALISED GAINS ON INVESTMENTS FOR THE BENEFIT OF POLICYHOLDERS WHO BEAR THE RISK AND ON INVESTMENTS RELATING TO PENSION FUND MANAGEMENT</t>
  </si>
  <si>
    <t>CLAIMS INCURRED, NET OF REINSURANCE:</t>
  </si>
  <si>
    <t>a) Claims paid</t>
  </si>
  <si>
    <t xml:space="preserve">  bb) Reinsurers' share</t>
  </si>
  <si>
    <t>b) Change in the provision for amounts payable</t>
  </si>
  <si>
    <t xml:space="preserve">CHANGE IN MATHEMATICAL RESERVES AND OTHER TECHNICAL PROVISIONS, NET OF REINSURANCE </t>
  </si>
  <si>
    <t>a) Mathematical reserves:</t>
  </si>
  <si>
    <t>b) Ancillary risks - Provision for unearned premiums:</t>
  </si>
  <si>
    <t>c) Other technical provisions</t>
  </si>
  <si>
    <t>d) Technical provisions where the investment risk is borne by policyholders and provisions relating to pension fund management</t>
  </si>
  <si>
    <t>c) Change in commissions and other deferred acquisition costs</t>
  </si>
  <si>
    <t>FINANCIAL CHARGES:</t>
  </si>
  <si>
    <t>a) Investment management charges, including interests due</t>
  </si>
  <si>
    <t>b) Value adjustments on investments</t>
  </si>
  <si>
    <t>c) Losses on the realization of investments</t>
  </si>
  <si>
    <t>FINANCIAL CHARGES AND UNREALIZED LOSSES ON INVESTMENTS FOR THE BENEFIT OF POLICYHOLDERS WHO BEAR THE RISK AND INVESTMENTS RELATING TO PENSION FUND MANAGEMENT</t>
  </si>
  <si>
    <t>11.</t>
  </si>
  <si>
    <t>12.</t>
  </si>
  <si>
    <t>(-) ALLOCATED INVESTMENT RETURN TRANSFERRED TO THE NON-TECHNICAL ACCOUNT (item III. 4)</t>
  </si>
  <si>
    <t>13.</t>
  </si>
  <si>
    <t>BALANCE ON THE TECHNICAL ACCOUNT - LIFE ASSURANCE BUSINESS (item III. 2)</t>
  </si>
  <si>
    <t>III. NON TECHNICAL ACCOUNT</t>
  </si>
  <si>
    <t>BALANCE ON THE TECHNICAL ACCOUNT - NON-LIFE INSURANCE BUSINESS (item I. 10)</t>
  </si>
  <si>
    <t>BALANCE ON THE TECHNICAL ACCOUNT - LIFE ASSURANCE BUSINESS (item II. 13)</t>
  </si>
  <si>
    <t>INVESTMENT INCOME - NON-LIFE INSURANCE BUSINESS:</t>
  </si>
  <si>
    <t>(+) ALLOCATED INVESTMENT RETURN TRANSFERRED FROM THE LIFE-ASSURANCE TECHNICAL ACCOUNT (item II. 12)</t>
  </si>
  <si>
    <t>FINANCIAL CHARGES IN NON-LIFE INSURANCE:</t>
  </si>
  <si>
    <t>a) Investment management charges,</t>
  </si>
  <si>
    <t>including interests</t>
  </si>
  <si>
    <t>(-) ALLOCATED INVESTMENT RETURN TRANSFERRED TO THE NON-LIFE INSURANCE TECHNICAL ACCOUNT (item I. 2)</t>
  </si>
  <si>
    <t>OTHER INCOME</t>
  </si>
  <si>
    <t>OTHER CHARGES</t>
  </si>
  <si>
    <t>PROFIT OR LOSS ON ORDINARY ACTIVITIES</t>
  </si>
  <si>
    <t>EXTRAORDINARY INCOME</t>
  </si>
  <si>
    <t>EXTRAORDINARY CHARGES</t>
  </si>
  <si>
    <t>EXTRAORDINARY PROFIT OR LOSS</t>
  </si>
  <si>
    <t>PROFIT OR LOSS BEFORE TAX</t>
  </si>
  <si>
    <t>14.</t>
  </si>
  <si>
    <t>TAX ON PROFIT OR LOSS FOR THE FINANCIAL YEAR</t>
  </si>
  <si>
    <t>15.</t>
  </si>
  <si>
    <t>PROFIT OR LOSS FOR THE FINANCIAL YEAR</t>
  </si>
  <si>
    <t>Table 16</t>
  </si>
  <si>
    <r>
      <rPr>
        <b/>
        <sz val="9"/>
        <color rgb="FF1F497D"/>
        <rFont val="Arial"/>
        <family val="2"/>
      </rPr>
      <t xml:space="preserve">Life (class C) and non life investments </t>
    </r>
    <r>
      <rPr>
        <b/>
        <i/>
        <sz val="9"/>
        <color rgb="FF1F497D"/>
        <rFont val="Arial"/>
        <family val="2"/>
      </rPr>
      <t>(local gaap)</t>
    </r>
    <r>
      <rPr>
        <b/>
        <i/>
        <sz val="9"/>
        <color rgb="FF1F497D"/>
        <rFont val="Arial"/>
        <family val="2"/>
      </rPr>
      <t xml:space="preserve"> </t>
    </r>
  </si>
  <si>
    <t>Investments</t>
  </si>
  <si>
    <t>Percentage composition</t>
  </si>
  <si>
    <t>Real estate</t>
  </si>
  <si>
    <t>Shares</t>
  </si>
  <si>
    <t>Bonds</t>
  </si>
  <si>
    <t>of which: Government bonds</t>
  </si>
  <si>
    <t>Units in unit trusts and SICAVs</t>
  </si>
  <si>
    <t>Other investments</t>
  </si>
  <si>
    <t>Table 17</t>
  </si>
  <si>
    <r>
      <rPr>
        <b/>
        <sz val="9"/>
        <color rgb="FF1F497D"/>
        <rFont val="Arial"/>
        <family val="2"/>
      </rPr>
      <t xml:space="preserve">Life (class C) investments </t>
    </r>
    <r>
      <rPr>
        <b/>
        <i/>
        <sz val="9"/>
        <color rgb="FF1F497D"/>
        <rFont val="Arial"/>
        <family val="2"/>
      </rPr>
      <t>(local gaap)</t>
    </r>
    <r>
      <rPr>
        <b/>
        <i/>
        <sz val="9"/>
        <color rgb="FF1F497D"/>
        <rFont val="Arial"/>
        <family val="2"/>
      </rPr>
      <t xml:space="preserve"> </t>
    </r>
  </si>
  <si>
    <t>Table 18</t>
  </si>
  <si>
    <r>
      <rPr>
        <b/>
        <sz val="9"/>
        <color rgb="FF1F497D"/>
        <rFont val="Arial"/>
        <family val="2"/>
      </rPr>
      <t xml:space="preserve">Non life investments </t>
    </r>
    <r>
      <rPr>
        <b/>
        <i/>
        <sz val="9"/>
        <color rgb="FF1F497D"/>
        <rFont val="Arial"/>
        <family val="2"/>
      </rPr>
      <t>(local gaap)</t>
    </r>
    <r>
      <rPr>
        <b/>
        <i/>
        <sz val="9"/>
        <color rgb="FF1F497D"/>
        <rFont val="Arial"/>
        <family val="2"/>
      </rPr>
      <t xml:space="preserve"> </t>
    </r>
  </si>
  <si>
    <t>Table 19</t>
  </si>
  <si>
    <r>
      <rPr>
        <b/>
        <sz val="9"/>
        <color rgb="FF1F497D"/>
        <rFont val="Arial"/>
        <family val="2"/>
      </rPr>
      <t xml:space="preserve">Life (class D) investments </t>
    </r>
    <r>
      <rPr>
        <b/>
        <i/>
        <sz val="9"/>
        <color rgb="FF1F497D"/>
        <rFont val="Arial"/>
        <family val="2"/>
      </rPr>
      <t>(local gaap)</t>
    </r>
    <r>
      <rPr>
        <b/>
        <i/>
        <sz val="9"/>
        <color rgb="FF1F497D"/>
        <rFont val="Arial"/>
        <family val="2"/>
      </rPr>
      <t xml:space="preserve"> </t>
    </r>
  </si>
  <si>
    <t>Life (class D.I) investments *</t>
  </si>
  <si>
    <t>Life (class D.II) investments **</t>
  </si>
  <si>
    <r>
      <rPr>
        <sz val="9"/>
        <color rgb="FF000000"/>
        <rFont val="Arial"/>
        <family val="2"/>
      </rPr>
      <t>*	Investments pertaining to unit- and index-linked benefits</t>
    </r>
    <r>
      <rPr>
        <sz val="9"/>
        <color theme="1"/>
        <rFont val="Arial"/>
        <family val="2"/>
      </rPr>
      <t xml:space="preserve"> </t>
    </r>
    <r>
      <rPr>
        <sz val="9"/>
        <color theme="1"/>
        <rFont val="Arial"/>
        <family val="2"/>
      </rPr>
      <t>– **	Investments arising from pension fund management</t>
    </r>
  </si>
  <si>
    <t>Table 20</t>
  </si>
  <si>
    <t xml:space="preserve">Profit or loss for the financial year - life business </t>
  </si>
  <si>
    <t xml:space="preserve">Balance on the technical account </t>
  </si>
  <si>
    <t>Allocated investment return transferred</t>
  </si>
  <si>
    <t xml:space="preserve">from the technical account for life business </t>
  </si>
  <si>
    <t xml:space="preserve">Intermediate profit or loss </t>
  </si>
  <si>
    <t xml:space="preserve">Other income </t>
  </si>
  <si>
    <t xml:space="preserve">Other charges </t>
  </si>
  <si>
    <t>Extraordinary income</t>
  </si>
  <si>
    <t xml:space="preserve">Extraordinary charges </t>
  </si>
  <si>
    <t xml:space="preserve">Profit or loss before tax </t>
  </si>
  <si>
    <t>Tax on profit or loss for the financial year</t>
  </si>
  <si>
    <t xml:space="preserve">Profit or loss for the financial year </t>
  </si>
  <si>
    <t>Table 21</t>
  </si>
  <si>
    <t xml:space="preserve">Profit or loss for the financial year - non-life business </t>
  </si>
  <si>
    <t xml:space="preserve">Investment income </t>
  </si>
  <si>
    <t>Financial charges</t>
  </si>
  <si>
    <t>Allocated investment return transferred to the technical account for non-life business</t>
  </si>
  <si>
    <t>Other charges</t>
  </si>
  <si>
    <t>Profit or loss before tax</t>
  </si>
  <si>
    <t>Profit or loss for the financial year</t>
  </si>
  <si>
    <t>Table 22</t>
  </si>
  <si>
    <t xml:space="preserve">Consolidated balance sheet – Assets of undertakings that continue to apply the IAS 39 </t>
  </si>
  <si>
    <t>Compos. %</t>
  </si>
  <si>
    <t>1.1 Goodwill</t>
  </si>
  <si>
    <t>1.2 Other intangible assets</t>
  </si>
  <si>
    <t>TANGIBLE ASSETS</t>
  </si>
  <si>
    <t>2.1 Real estate</t>
  </si>
  <si>
    <t>2.2 Other tangible assets</t>
  </si>
  <si>
    <t>4.1 Investments in real estate</t>
  </si>
  <si>
    <r>
      <rPr>
        <sz val="9"/>
        <color theme="1"/>
        <rFont val="Arial"/>
        <family val="2"/>
      </rPr>
      <t>4.2 Participations in subsidiaries, associates and joint ventures</t>
    </r>
  </si>
  <si>
    <t>4.3 Held-to-maturity investments</t>
  </si>
  <si>
    <t>4.4 Loans and receivables</t>
  </si>
  <si>
    <t>4.5 Available-for-sale financial assets</t>
  </si>
  <si>
    <t>4.6 Financial assets at fair value through profit or loss</t>
  </si>
  <si>
    <t>SUNDRY RECEIVABLES</t>
  </si>
  <si>
    <t>5.1 Receivables arising out of direct insurance operations</t>
  </si>
  <si>
    <t>5.2 Receivables arising out of reinsurance</t>
  </si>
  <si>
    <t>5.3 Other receivables</t>
  </si>
  <si>
    <t>6.1 Non-current assets or</t>
  </si>
  <si>
    <t>disposal groups held for sale</t>
  </si>
  <si>
    <t>6.2 Deferred acquisition costs</t>
  </si>
  <si>
    <t>6.3 Deferred tax assets</t>
  </si>
  <si>
    <t>6.4 Current tax assets</t>
  </si>
  <si>
    <t>6.5 Other assets</t>
  </si>
  <si>
    <t>CASH AND CASH EQUIVALENTS</t>
  </si>
  <si>
    <t>TOTAL ASSETS</t>
  </si>
  <si>
    <r>
      <rPr>
        <sz val="9"/>
        <color theme="1"/>
        <rFont val="Arial"/>
        <family val="2"/>
      </rPr>
      <t>* Following the endorsement of IFRS 9 (EU Regulation 2016/2067) and the endorsement of the changes to IFRS 4 (EU Regulation 2017/1988), the consolidated accounts, drawn up in compliance with the IAS/IFRS, were aggregated for the insurance groups in IVASS Register which were allowed to apply the temporary exemption from IFRS 9 and that, therefore, continue to use the existing standards.</t>
    </r>
  </si>
  <si>
    <t>Table 23</t>
  </si>
  <si>
    <t xml:space="preserve">Consolidated balance sheet – Equity and liabilities of undertakings that continue to apply the IAS 39 </t>
  </si>
  <si>
    <t>Comp. %</t>
  </si>
  <si>
    <t>1.1</t>
  </si>
  <si>
    <t>attributable to the group</t>
  </si>
  <si>
    <t>1.1.1</t>
  </si>
  <si>
    <t>Capital</t>
  </si>
  <si>
    <t>1.1.2</t>
  </si>
  <si>
    <t>Other equity instruments</t>
  </si>
  <si>
    <t>1.1.3</t>
  </si>
  <si>
    <t>Capital reserves</t>
  </si>
  <si>
    <t>1.1.4</t>
  </si>
  <si>
    <t>Retained earnings and other capital reserves</t>
  </si>
  <si>
    <t>1.1.5</t>
  </si>
  <si>
    <t>(Own shares)</t>
  </si>
  <si>
    <t>1.1.6</t>
  </si>
  <si>
    <t>Reserve for net exchange differences</t>
  </si>
  <si>
    <t>1.1.7</t>
  </si>
  <si>
    <t>Profits or losses on available-for-sale financial assets</t>
  </si>
  <si>
    <t>1.1.8</t>
  </si>
  <si>
    <t>Other profits or losses recognised directly in equity</t>
  </si>
  <si>
    <t>1.1.9</t>
  </si>
  <si>
    <t>Parent shareholders' profit
(loss) for the period</t>
  </si>
  <si>
    <t>1.2</t>
  </si>
  <si>
    <t>attributable to third parties</t>
  </si>
  <si>
    <t>1.2.1</t>
  </si>
  <si>
    <t>Capital and reserves owned by third parties</t>
  </si>
  <si>
    <t>1.2.2</t>
  </si>
  <si>
    <t>Profits or losses recognised directly in equity</t>
  </si>
  <si>
    <t>1.2.3</t>
  </si>
  <si>
    <t>Operating profit (loss) pertaining to third parties</t>
  </si>
  <si>
    <t>PROVISIONS</t>
  </si>
  <si>
    <t>FINANCIAL LIABILITIES</t>
  </si>
  <si>
    <t>4.1</t>
  </si>
  <si>
    <t>Financial liabilities at fair value through profit or loss</t>
  </si>
  <si>
    <t>4.2</t>
  </si>
  <si>
    <t xml:space="preserve">Other financial liabilities </t>
  </si>
  <si>
    <t>PAYABLES</t>
  </si>
  <si>
    <t>5.1</t>
  </si>
  <si>
    <t>Creditors arising out of direct insurance operations.</t>
  </si>
  <si>
    <t>5.2</t>
  </si>
  <si>
    <t xml:space="preserve">Creditors arising out of reinsurance operations </t>
  </si>
  <si>
    <t>5.3</t>
  </si>
  <si>
    <t>Other creditors</t>
  </si>
  <si>
    <t>OTHER LIABILITIES</t>
  </si>
  <si>
    <t>6.1</t>
  </si>
  <si>
    <t>Liabilities of a disposal group held for sale</t>
  </si>
  <si>
    <t>6.2</t>
  </si>
  <si>
    <t>Deferred tax liabilities</t>
  </si>
  <si>
    <t>6.3</t>
  </si>
  <si>
    <t>Current tax liabilities</t>
  </si>
  <si>
    <t>6.4</t>
  </si>
  <si>
    <t>Other liabilities</t>
  </si>
  <si>
    <t>TOTAL EQUITY AND LIABILITIES</t>
  </si>
  <si>
    <t>Table 24</t>
  </si>
  <si>
    <t>Consolidated balance sheet – Assets of undertakings applying the IFRS 9 since 1 January 2018</t>
  </si>
  <si>
    <t>Goodwill</t>
  </si>
  <si>
    <t>Other intangible assets</t>
  </si>
  <si>
    <t>2.1</t>
  </si>
  <si>
    <t>2.2</t>
  </si>
  <si>
    <t>Other tangible assets</t>
  </si>
  <si>
    <t>Investments in real estate</t>
  </si>
  <si>
    <r>
      <rPr>
        <sz val="9"/>
        <color rgb="FF000000"/>
        <rFont val="Arial"/>
        <family val="2"/>
      </rPr>
      <t>Participations in subsidiaries, associates and joint ventures</t>
    </r>
  </si>
  <si>
    <t>4.3</t>
  </si>
  <si>
    <t>Financial assets measured at amortised cost</t>
  </si>
  <si>
    <t>4.4</t>
  </si>
  <si>
    <r>
      <rPr>
        <sz val="9"/>
        <color rgb="FF000000"/>
        <rFont val="Arial"/>
        <family val="2"/>
      </rPr>
      <t>Financial assets at fair value with an impact on the overall profitability</t>
    </r>
  </si>
  <si>
    <t>4.5</t>
  </si>
  <si>
    <r>
      <rPr>
        <sz val="9"/>
        <color rgb="FF000000"/>
        <rFont val="Arial"/>
        <family val="2"/>
      </rPr>
      <t>Financial assets at fair value through profit or loss, of which</t>
    </r>
  </si>
  <si>
    <t>4.5.1</t>
  </si>
  <si>
    <t>Financial assets held for trading</t>
  </si>
  <si>
    <t>4.5.2</t>
  </si>
  <si>
    <t>Financial assets designated as at fair value</t>
  </si>
  <si>
    <t>4.5.3</t>
  </si>
  <si>
    <t>Other financial assets compulsorily measured at fair value.</t>
  </si>
  <si>
    <t>Receivables arising out of direct insurance operations</t>
  </si>
  <si>
    <t>Debtors arising out of reinsurance operations.</t>
  </si>
  <si>
    <t>Other debtors</t>
  </si>
  <si>
    <t>Non-current assets or disposal groups held for sale</t>
  </si>
  <si>
    <t>Deferred acquisition costs</t>
  </si>
  <si>
    <t>Deferred tax assets</t>
  </si>
  <si>
    <t>Current tax assets</t>
  </si>
  <si>
    <t>6.5</t>
  </si>
  <si>
    <t xml:space="preserve">* Following the endorsement of IFRS 9 (EU Regulation 2016/2067) and the endorsement of the changes to IFRS 4 (EU Regulation 2017/1988), the consolidated accounts, drawn up in compliance with the IAS/IFRS, were aggregated for the insurance groups in IVASS Register which apply IFRS 9 since 1 January 2018. </t>
  </si>
  <si>
    <t>Table 25</t>
  </si>
  <si>
    <t>Consolidated balance sheet – Equity and liabilities of undertakings applying the IFRS 9 since 1 January 2018</t>
  </si>
  <si>
    <r>
      <rPr>
        <sz val="9"/>
        <color rgb="FF000000"/>
        <rFont val="Arial"/>
        <family val="2"/>
      </rPr>
      <t>Profits or losses on financial assets at fair value with an impact on the overall profitability</t>
    </r>
  </si>
  <si>
    <r>
      <rPr>
        <sz val="9"/>
        <color rgb="FF000000"/>
        <rFont val="Arial"/>
        <family val="2"/>
      </rPr>
      <t>Financial liabilities at fair value through profit or loss, of which</t>
    </r>
  </si>
  <si>
    <t>4.1.1</t>
  </si>
  <si>
    <t>Financial liabilities held for trading</t>
  </si>
  <si>
    <t>4.1.2</t>
  </si>
  <si>
    <t>Financial liabilities designated as at fair value</t>
  </si>
  <si>
    <t>Financial liabilities measured at amortised cost</t>
  </si>
  <si>
    <t xml:space="preserve">* Following the endorsement of IFRS 9 (EU Regulation 2016/2067) and the endorsement of the changes to IFRS 4 (EU Regulation 2017/1988), the consolidated accounts, drawn up in compliance with the IAS/IFRS, were aggregated for the insurance groups in IVASS Register which apply IFRS 9 since 1 January 2018.  </t>
  </si>
  <si>
    <t>Table 26</t>
  </si>
  <si>
    <t xml:space="preserve">Consolidated profit and loss account of undertakings that continue to apply the IAS 39 </t>
  </si>
  <si>
    <t>Net premiums</t>
  </si>
  <si>
    <t>Gross premiums earned</t>
  </si>
  <si>
    <t>Outward reinsurance premiums earned</t>
  </si>
  <si>
    <t>Fee income</t>
  </si>
  <si>
    <t>1.3</t>
  </si>
  <si>
    <t>Gains and losses deriving from financial instruments at fair value through profit or loss</t>
  </si>
  <si>
    <t>1.4</t>
  </si>
  <si>
    <t>Gains from participations in subsidiaries, associates and joint ventures</t>
  </si>
  <si>
    <t>1.5</t>
  </si>
  <si>
    <t>Gains from other financial instruments and investments in real estate</t>
  </si>
  <si>
    <t>1.5.1</t>
  </si>
  <si>
    <t>Interest income</t>
  </si>
  <si>
    <t>1.5.2</t>
  </si>
  <si>
    <t>1.5.3</t>
  </si>
  <si>
    <t>Realized gains</t>
  </si>
  <si>
    <t>1.5.4</t>
  </si>
  <si>
    <t>Valuation gains</t>
  </si>
  <si>
    <t>1.6</t>
  </si>
  <si>
    <t>Other revenues</t>
  </si>
  <si>
    <t>TOTAL INCOME AND GAINS</t>
  </si>
  <si>
    <t>Net losses from claims incurred</t>
  </si>
  <si>
    <t>2.1.1</t>
  </si>
  <si>
    <t>Amounts paid and changes in technical provisions</t>
  </si>
  <si>
    <t>2.1.2</t>
  </si>
  <si>
    <t>Reinsurers' share</t>
  </si>
  <si>
    <t>Fee expense</t>
  </si>
  <si>
    <t>2.3</t>
  </si>
  <si>
    <t>Losses from participations in subsidiaries, associates and joint ventures</t>
  </si>
  <si>
    <t>2.4</t>
  </si>
  <si>
    <t>Losses from other financial instruments and investments in real estate</t>
  </si>
  <si>
    <t>2.4.1</t>
  </si>
  <si>
    <t>Interest expense</t>
  </si>
  <si>
    <t>2.4.2</t>
  </si>
  <si>
    <t>2.4.3</t>
  </si>
  <si>
    <t>Realized losses</t>
  </si>
  <si>
    <t>2.4.4</t>
  </si>
  <si>
    <t>Valuation losses</t>
  </si>
  <si>
    <t>2.5</t>
  </si>
  <si>
    <t>Operating expenses</t>
  </si>
  <si>
    <t>2.5.1</t>
  </si>
  <si>
    <t>Commissions and other acquisition costs</t>
  </si>
  <si>
    <t>2.5.2</t>
  </si>
  <si>
    <t>Investment management expenses</t>
  </si>
  <si>
    <t>2.5.3</t>
  </si>
  <si>
    <t>Other administrative expenses</t>
  </si>
  <si>
    <t>2.6</t>
  </si>
  <si>
    <t>Other costs</t>
  </si>
  <si>
    <t>TOTAL EXPENSES AND LOSSES</t>
  </si>
  <si>
    <t>PROFIT (LOSS) FOR THE PERIOD BEFORE TAX</t>
  </si>
  <si>
    <t>Taxes</t>
  </si>
  <si>
    <t>POST-TAX PROFIT (LOSS) FOR THE PERIOD</t>
  </si>
  <si>
    <t>PROFIT (LOSS) OF DISCONTINUED OPERATIONS</t>
  </si>
  <si>
    <t>CONSOLIDATED PROFIT (LOSS)</t>
  </si>
  <si>
    <t>of which attributable to equity holders of the parent</t>
  </si>
  <si>
    <t>of which attributable to minority interest</t>
  </si>
  <si>
    <t>Table 27</t>
  </si>
  <si>
    <t>Consolidated profit and loss account of undertakings applying the IFRS 9 since 1 January 2018</t>
  </si>
  <si>
    <r>
      <rPr>
        <sz val="9"/>
        <color rgb="FF000000"/>
        <rFont val="Arial"/>
        <family val="2"/>
      </rPr>
      <t>Gains and losses deriving from financial instruments at fair value through profit or loss</t>
    </r>
  </si>
  <si>
    <t>1.3bis</t>
  </si>
  <si>
    <r>
      <rPr>
        <sz val="9"/>
        <color rgb="FF000000"/>
        <rFont val="Arial"/>
        <family val="2"/>
      </rPr>
      <t xml:space="preserve">Reclassification according to the </t>
    </r>
    <r>
      <rPr>
        <i/>
        <sz val="9"/>
        <color rgb="FF000000"/>
        <rFont val="Arial"/>
        <family val="2"/>
      </rPr>
      <t>overlay approach</t>
    </r>
    <r>
      <rPr>
        <sz val="9"/>
        <color rgb="FF000000"/>
        <rFont val="Arial"/>
        <family val="2"/>
      </rPr>
      <t xml:space="preserve"> **</t>
    </r>
  </si>
  <si>
    <r>
      <rPr>
        <sz val="9"/>
        <color rgb="FF000000"/>
        <rFont val="Arial"/>
        <family val="2"/>
      </rPr>
      <t>Losses from participations in subsidiaries, associates and joint ventures</t>
    </r>
  </si>
  <si>
    <r>
      <rPr>
        <sz val="9"/>
        <color theme="1"/>
        <rFont val="Arial"/>
        <family val="2"/>
      </rPr>
      <t>* Following the endorsement of IFRS 9 (EU Regulation 2016/2067) and the endorsement of the changes to IFRS 4 (EU Regulation 2017/1988), the consolidated accounts, drawn up in compliance with the IAS/IFRS, were aggregated for the insurance groups in IVASS Register which apply IFRS 9 since 1 January 2018.</t>
    </r>
    <r>
      <rPr>
        <sz val="9"/>
        <color theme="1"/>
        <rFont val="Arial"/>
        <family val="2"/>
      </rPr>
      <t xml:space="preserve">  </t>
    </r>
    <r>
      <rPr>
        <sz val="9"/>
        <color theme="1"/>
        <rFont val="Arial"/>
        <family val="2"/>
      </rPr>
      <t xml:space="preserve">– ** Only for those undertakings which decide to adopt the </t>
    </r>
    <r>
      <rPr>
        <i/>
        <sz val="9"/>
        <color theme="1"/>
        <rFont val="Arial"/>
        <family val="2"/>
      </rPr>
      <t>overlay approach</t>
    </r>
    <r>
      <rPr>
        <sz val="9"/>
        <color theme="1"/>
        <rFont val="Arial"/>
        <family val="2"/>
      </rPr>
      <t xml:space="preserve"> referred to in paragraph 35B of the IFRS 4.</t>
    </r>
  </si>
  <si>
    <t>Table 28</t>
  </si>
  <si>
    <t xml:space="preserve">Assets representing life technical provisions (excluding index-linked contracts or UCITS or relating to pension fund management) </t>
  </si>
  <si>
    <t>(million euro and percentage variations*)</t>
  </si>
  <si>
    <t>DESCRIPTION</t>
  </si>
  <si>
    <t>Amount</t>
  </si>
  <si>
    <t>% technical provisions</t>
  </si>
  <si>
    <t>Variat. %</t>
  </si>
  <si>
    <t>**</t>
  </si>
  <si>
    <t>Technical provisions to be covered **</t>
  </si>
  <si>
    <t>A</t>
  </si>
  <si>
    <t>A.1</t>
  </si>
  <si>
    <t>Debt securities and other securities equivalent to debt securities</t>
  </si>
  <si>
    <t>A.1.1a</t>
  </si>
  <si>
    <t xml:space="preserve">Securities issued or guaranteed by EU member States or OECD States ...  dealt in on a regulated market </t>
  </si>
  <si>
    <t>A.1.1b</t>
  </si>
  <si>
    <t xml:space="preserve">Securities issued or guaranteed by EU member States or OECD States ...  not dealt in on a regulated market </t>
  </si>
  <si>
    <t>A.1.2a</t>
  </si>
  <si>
    <t>Bonds or other securities equivalent to bonds dealt in on a regulated market</t>
  </si>
  <si>
    <t>A.1.2b</t>
  </si>
  <si>
    <t>Bonds or other securities equivalent to bonds not dealt in on a regulated market ...</t>
  </si>
  <si>
    <t>A.1.2c</t>
  </si>
  <si>
    <t>Bonds issued in line with article 157 (1) of legislative decree 163/2006 by project companies…..</t>
  </si>
  <si>
    <t>A.1.2d</t>
  </si>
  <si>
    <t>Bonds, commercial papers and similar securities in accordance with article 32 (26-bis) of decree-law n. 83/2012</t>
  </si>
  <si>
    <t>of which bonds not dealt in</t>
  </si>
  <si>
    <t>A.1.3</t>
  </si>
  <si>
    <t>Other bonds or securities equivalent to bonds other than those indicated above ...</t>
  </si>
  <si>
    <t>A.1.4</t>
  </si>
  <si>
    <t>Units of Italian and EU UCITS</t>
  </si>
  <si>
    <t>A.1.5</t>
  </si>
  <si>
    <t>Repurchase agreements ...</t>
  </si>
  <si>
    <t>A.1.8</t>
  </si>
  <si>
    <t>Accrued income from interests on securities covering technical provisions</t>
  </si>
  <si>
    <t>A.1.9</t>
  </si>
  <si>
    <t>Debt securities relating to securitisation operations also if they are not intended to be dealt in ...</t>
  </si>
  <si>
    <t>A.1.9a)</t>
  </si>
  <si>
    <t>Debt securities relating to credit securitisation operations referred to in article 1, paragraph 1, of law n. 130/1999 ...</t>
  </si>
  <si>
    <t>A1.9b)</t>
  </si>
  <si>
    <t>Debt securities relating to securitisation operations involving the subscription for or acquisition of bonds ...</t>
  </si>
  <si>
    <t>A1.9c)</t>
  </si>
  <si>
    <t xml:space="preserve"> Debt securities relating to securitisation operations  of loans granted by securitisation companies</t>
  </si>
  <si>
    <t>Total A.1</t>
  </si>
  <si>
    <t xml:space="preserve"> of which structured securities (a)          </t>
  </si>
  <si>
    <t xml:space="preserve">of which securisation (b)          </t>
  </si>
  <si>
    <t xml:space="preserve">Total (a) + (b)                </t>
  </si>
  <si>
    <t>A.2</t>
  </si>
  <si>
    <t>Loans</t>
  </si>
  <si>
    <t>A.2.1</t>
  </si>
  <si>
    <t>Loans and interest-bearing loans secured by mortgages or by bank or insurance guarantees, or by other suitable guarantees ...</t>
  </si>
  <si>
    <t>A.2.2</t>
  </si>
  <si>
    <t>Direct unsecured loans granted to entities other than natural persons and microenterprises.</t>
  </si>
  <si>
    <t>A2.2a)</t>
  </si>
  <si>
    <t>Direct loans selected by a bank or a financial intermediary and having all the characteristics relating to the quality ...</t>
  </si>
  <si>
    <t>A2.2b)</t>
  </si>
  <si>
    <t>Direct loans selected by a bank or a financial intermediary but not having only the characteristics relating to the quality ...</t>
  </si>
  <si>
    <t>A2.2c)</t>
  </si>
  <si>
    <t>Direct loans selected by a bank or a financial intermediary but not having the characteristics relating to the quality ...</t>
  </si>
  <si>
    <t>A2.2d)</t>
  </si>
  <si>
    <t>Direct loans not selected by a bank or a financial intermediary</t>
  </si>
  <si>
    <t>A.3</t>
  </si>
  <si>
    <t>Equity securities and other securities equivalent to equity securities</t>
  </si>
  <si>
    <t>A.3.1a</t>
  </si>
  <si>
    <t>Shares dealt in on a regulated market</t>
  </si>
  <si>
    <t>A.3.1b</t>
  </si>
  <si>
    <t>Shares in the Bank of Italy, shares in co-operatives, LLCs and shares not dealt in on a regulated market ...</t>
  </si>
  <si>
    <t>A.3.3</t>
  </si>
  <si>
    <t>A.3.4</t>
  </si>
  <si>
    <t>Units of closed-end AIFs dealt in on a regulated market</t>
  </si>
  <si>
    <t>Total A.3</t>
  </si>
  <si>
    <t>A.4</t>
  </si>
  <si>
    <t xml:space="preserve">Real estate </t>
  </si>
  <si>
    <t>A.4.1</t>
  </si>
  <si>
    <t>Land, buildings and right to use immovable properties, for the unencumbered shares</t>
  </si>
  <si>
    <t>A.4.2</t>
  </si>
  <si>
    <t>Leased properties</t>
  </si>
  <si>
    <t>A.4.3</t>
  </si>
  <si>
    <t xml:space="preserve">Participations in real estate companies ... </t>
  </si>
  <si>
    <t>A.4.4</t>
  </si>
  <si>
    <t>Units of real estate Italian AIFs</t>
  </si>
  <si>
    <t>Total A.4</t>
  </si>
  <si>
    <t>A.5</t>
  </si>
  <si>
    <t>Alternative investments</t>
  </si>
  <si>
    <t>A.5.1a</t>
  </si>
  <si>
    <t>Units of open Italian and EU AIFs which invest mainly on the bonds market</t>
  </si>
  <si>
    <t>A.5.1b</t>
  </si>
  <si>
    <t>Units of open Italian and EU AIFs which invest mainly on the share market</t>
  </si>
  <si>
    <t>A.5.2a</t>
  </si>
  <si>
    <t>Units of closed-end Italian and EU AIFs</t>
  </si>
  <si>
    <t>not dealt in on a regulated market and in reserved Italian AIFs</t>
  </si>
  <si>
    <t>A.5.2b</t>
  </si>
  <si>
    <t>Units in other open Italian and EU AIFs other than the previous classes</t>
  </si>
  <si>
    <t>Total A.5</t>
  </si>
  <si>
    <t xml:space="preserve">TOTAL A </t>
  </si>
  <si>
    <t>B</t>
  </si>
  <si>
    <t>B.1</t>
  </si>
  <si>
    <t>Debts owed by reinsurers ... up to 90% of their amount</t>
  </si>
  <si>
    <t>B.2</t>
  </si>
  <si>
    <t>Deposits with and amounts owed by ... ceding undertakings ... up to 90% of their amount</t>
  </si>
  <si>
    <t>B.3.1</t>
  </si>
  <si>
    <t>Debtors: amounts owed by policyholders ... outstanding for less than 3 months</t>
  </si>
  <si>
    <t>B.3.2</t>
  </si>
  <si>
    <t>Debtors: amounts owed by intermediaries ... outstanding for less than 3 months</t>
  </si>
  <si>
    <t>B.4</t>
  </si>
  <si>
    <t>Advances against policies</t>
  </si>
  <si>
    <t>B.5</t>
  </si>
  <si>
    <t>Tax recoveries ...</t>
  </si>
  <si>
    <t>B.6</t>
  </si>
  <si>
    <t>Claims against guarantee funds ...</t>
  </si>
  <si>
    <t>B.7</t>
  </si>
  <si>
    <t>Debtors arising out of centralised management operations of the group's cash ...</t>
  </si>
  <si>
    <t>TOTAL B</t>
  </si>
  <si>
    <t>C</t>
  </si>
  <si>
    <t>C.1</t>
  </si>
  <si>
    <t xml:space="preserve">Tangible fixed assets, instrumental to the undertakings' activity, other than land and buildings ... </t>
  </si>
  <si>
    <t>C.2</t>
  </si>
  <si>
    <t>Tangible fixed assets, not instrumental to the undertakings' activity, other than land and buildings ...</t>
  </si>
  <si>
    <t>C.3</t>
  </si>
  <si>
    <t>Deferred acquisition commissions ... up to 90% of their amount</t>
  </si>
  <si>
    <t>C.4</t>
  </si>
  <si>
    <t xml:space="preserve">Accrued income from rent, up to 30% of its amount </t>
  </si>
  <si>
    <t>C.5</t>
  </si>
  <si>
    <t>Reversionary interests</t>
  </si>
  <si>
    <t>TOTAL C</t>
  </si>
  <si>
    <t>D</t>
  </si>
  <si>
    <t>Deposits with banks, deposits with other credit institutions ... net of debt items</t>
  </si>
  <si>
    <t>E</t>
  </si>
  <si>
    <t>Other categories of assets authorised by IVASS according to art. 38 (4) of legislative decree 209/2005</t>
  </si>
  <si>
    <t>GRAND TOTAL - REPRESENTATIVE ASSETS</t>
  </si>
  <si>
    <t>Sub-total A.1.1b+A.1.2b+A.1.2d+A.1.3+A.1.9+A.3.1b+A.5.2a+A.5.2b</t>
  </si>
  <si>
    <r>
      <t>* Assets representing technical provisions as per articles 36 bis and 36 ter CAP, including the technical provisions to be set up in respect of the contracts referred to in art. 41 (4) CAP. See also the provisions in legislative decree 209/2005, articles 37 ter (prudent person principle) and 38 (representation of technical provisions) of the CAP and IVASS Regulation n. 24/2016 on investments and assets representing technical provisions, and in particular the investment (art. 26, excluding para. 3) and assessment criteria (art. 27). Pending the issuing of the technical instructions referred to in art. 26 (3) of IVASS Regulation n. 24/2016 the quarterly statements envisaged in ISVAP Regulation n. 36/2011 remain valid. – ** Data from supervisory reports as at the IV</t>
    </r>
    <r>
      <rPr>
        <vertAlign val="superscript"/>
        <sz val="9"/>
        <color theme="1"/>
        <rFont val="Arial"/>
        <family val="2"/>
      </rPr>
      <t>th</t>
    </r>
    <r>
      <rPr>
        <sz val="9"/>
        <color theme="1"/>
        <rFont val="Arial"/>
        <family val="2"/>
      </rPr>
      <t xml:space="preserve"> quarter.</t>
    </r>
  </si>
  <si>
    <t>Table 29</t>
  </si>
  <si>
    <t xml:space="preserve">Assets representing life technical provisions regarding index-linked contracts or UCITS </t>
  </si>
  <si>
    <t>2019 **</t>
  </si>
  <si>
    <t>2020 **</t>
  </si>
  <si>
    <t>2021 **</t>
  </si>
  <si>
    <t>Provisions</t>
  </si>
  <si>
    <t xml:space="preserve">% comp. </t>
  </si>
  <si>
    <t>Contracts linked to the value of units in UCITS</t>
  </si>
  <si>
    <t>Var. %</t>
  </si>
  <si>
    <t>Unit-linked contracts</t>
  </si>
  <si>
    <t>Index-linked contracts</t>
  </si>
  <si>
    <r>
      <t>*	See article 41 (Index-linked contracts or contracts directly linked to units in UCITS), para. 3 and 5, article 37 ter (prudent person principle) para. 1, 2, 4, 5 and 6,  article 38 (representation of technical provisions) of the CAP and IVASS Regulation n. 24/2016 on investments and assets representing technical provisions, and in particular the investment (art. 26, excluding para. 3) and assessment criteria (articles 27 and 29, para. 7). Pending the issuing of the technical instructions referred to in art. 26 (3) of IVASS Regulation n. 24/2016 the quarterly statements envisaged in ISVAP Regulation n. 36/2011 remain valid. – ** Data from supervisory reports as at the IV</t>
    </r>
    <r>
      <rPr>
        <vertAlign val="superscript"/>
        <sz val="9"/>
        <color theme="1"/>
        <rFont val="Arial"/>
        <family val="2"/>
      </rPr>
      <t>th</t>
    </r>
    <r>
      <rPr>
        <sz val="9"/>
        <color theme="1"/>
        <rFont val="Arial"/>
        <family val="2"/>
      </rPr>
      <t xml:space="preserve"> quarter.</t>
    </r>
  </si>
  <si>
    <t>Table 30</t>
  </si>
  <si>
    <t xml:space="preserve">Assets representing technical provisions relating to pension fund management </t>
  </si>
  <si>
    <t>Open pension funds</t>
  </si>
  <si>
    <t>Pension funds</t>
  </si>
  <si>
    <t> 18.0</t>
  </si>
  <si>
    <t>*	See the legal reference in IVASS Regulation n. 24/2016 on investments and assets representing technical provisions, and in particular the investment (art. 26, excluding para. 3) and assessment criteria (art. 27 and 29, para. 7, laying down that assets representing technical provisions relating to pension fund management shall be entered in the register of assets representing life technical provisions according to their current value at the reference date in compliance with the criteria referred to in art. 16 (8) of leg. Decree n. 173 of 26 May 1997). Pending the issuing of the technical instructions referred to in art. 26 (3) of IVASS Regulation n. 24/2016 the quarterly statements envisaged in ISVAP Regulation n. 36/2011 remain valid.</t>
  </si>
  <si>
    <t>Table 31</t>
  </si>
  <si>
    <t xml:space="preserve">Assets representing non-life technical provisions </t>
  </si>
  <si>
    <t>Annual percentage variation</t>
  </si>
  <si>
    <t xml:space="preserve">Technical provisions to be covered </t>
  </si>
  <si>
    <t xml:space="preserve">Securities issued or guaranteed by EU member States or OECD States...dealt in on a regulated market </t>
  </si>
  <si>
    <t>Units of closed-end Italian and EU AIFs not dealt in on a regulated market and in reserved Italian AIFs</t>
  </si>
  <si>
    <t>Claims arising out of salvage and subrogation</t>
  </si>
  <si>
    <t>Other categories of assets authorised by ISVAP according to art. 38 (4) of legislative decree 209/2005</t>
  </si>
  <si>
    <r>
      <t>*	See article 37 ter (prudent person principle) and article 38 (representation of technical provisions) of the CAP and IVASS Regulation n. 24/2016 on investments and assets representing technical provisions, and in particular the investment (art. 26, excluding para. 3) and assessment criteria (article 27). Pending the issuing of the technical instructions referred to in art. 26 (3) of IVASS Regulation n. 24/2016 the quarterly statements envisaged in ISVAP Regulation n. 36/2011 remain valid. – ** Data from supervisory reports as at the IV</t>
    </r>
    <r>
      <rPr>
        <vertAlign val="superscript"/>
        <sz val="9"/>
        <color theme="1"/>
        <rFont val="Arial"/>
        <family val="2"/>
      </rPr>
      <t>th</t>
    </r>
    <r>
      <rPr>
        <sz val="9"/>
        <color theme="1"/>
        <rFont val="Arial"/>
        <family val="2"/>
      </rPr>
      <t xml:space="preserve"> quarter.</t>
    </r>
  </si>
  <si>
    <t>Table 32</t>
  </si>
  <si>
    <t>Technical provisions relating to the Italian and foreign portfolio for both insurance and reinsurance</t>
  </si>
  <si>
    <t>Traditional life 
products – class C (a)</t>
  </si>
  <si>
    <t xml:space="preserve">Life – 
class D (b) </t>
  </si>
  <si>
    <t>of which class D.I (unit- and index-linked)</t>
  </si>
  <si>
    <t>of which class D.II (pension funds)</t>
  </si>
  <si>
    <t>Total for life (c) = (a) + (b)</t>
  </si>
  <si>
    <t>Total Non-life (d)</t>
  </si>
  <si>
    <t>Grand total
= (c) + (d)</t>
  </si>
  <si>
    <t>* Specialist reinsurers excluded</t>
  </si>
  <si>
    <t>Table 33</t>
  </si>
  <si>
    <t>Life classes - technical provisions of the Italian direct portfolio - 2020</t>
  </si>
  <si>
    <t>Insurance class</t>
  </si>
  <si>
    <t>III</t>
  </si>
  <si>
    <t>Mathematical provisions for pure premiums(including carryover premiums)</t>
  </si>
  <si>
    <t>Provisions for health and professional extra premiums</t>
  </si>
  <si>
    <t xml:space="preserve">Additional provision for guaranteed interest rate risk </t>
  </si>
  <si>
    <t xml:space="preserve">Additional provision for time lag (rate reduction) </t>
  </si>
  <si>
    <t xml:space="preserve">Additional provision for demographic risk </t>
  </si>
  <si>
    <t>Other additional provisions</t>
  </si>
  <si>
    <t>Additional provision as per Article 41 (4) of Leg. Decree 209/2005</t>
  </si>
  <si>
    <t xml:space="preserve">Total mathematical provisions for class C.II.1 </t>
  </si>
  <si>
    <t>Provision for future expenses (class C.II.5)</t>
  </si>
  <si>
    <t>Additional provisions for general risks (class C.II.5)</t>
  </si>
  <si>
    <t xml:space="preserve">Other technical provisions (class C.II.5) </t>
  </si>
  <si>
    <t xml:space="preserve">Provision for bonuses and rebates (class C.II.4) </t>
  </si>
  <si>
    <t xml:space="preserve">Provision for amounts payable (class C.II.3) </t>
  </si>
  <si>
    <t>Provision for complementary insurance premiums (class C.II.2)</t>
  </si>
  <si>
    <t xml:space="preserve">Total technical provisions for class C </t>
  </si>
  <si>
    <t>Provisions class D.I products provided for in Article 41 (1) of Leg. Decree 209/2005</t>
  </si>
  <si>
    <t>Provisions class D.I products provided for in Article 41 (2) of Leg. Decree 209/2005</t>
  </si>
  <si>
    <t>Total provisions class D.I linked to an index or fund or other reference values</t>
  </si>
  <si>
    <t>Total provisions class D.II relating to pension fund management</t>
  </si>
  <si>
    <t xml:space="preserve">TOTAL TECHNICAL PROVISIONS </t>
  </si>
  <si>
    <t>Table 34</t>
  </si>
  <si>
    <t>Life classes - technical provisions of the Italian direct portfolio - 2021</t>
  </si>
  <si>
    <t>Table 35</t>
  </si>
  <si>
    <t>Non-Life classes - technical provisions of the Italian direct portfolio - 2020</t>
  </si>
  <si>
    <t>Classes </t>
  </si>
  <si>
    <t>Provision for unearned premiums</t>
  </si>
  <si>
    <t>Provision for claims outstanding</t>
  </si>
  <si>
    <t xml:space="preserve">Other technical provisions </t>
  </si>
  <si>
    <t>Total technical provisions</t>
  </si>
  <si>
    <t>Railway rolling stock</t>
  </si>
  <si>
    <t xml:space="preserve">Ships (sea, lake and river and canal vessels) </t>
  </si>
  <si>
    <t xml:space="preserve">Other damage to property </t>
  </si>
  <si>
    <t xml:space="preserve">General liability </t>
  </si>
  <si>
    <t xml:space="preserve">Legal expenses </t>
  </si>
  <si>
    <t xml:space="preserve">Total non-life classes </t>
  </si>
  <si>
    <t>Table 36</t>
  </si>
  <si>
    <t>Non-Life classes - technical provisions of the Italian direct portfolio - 2021</t>
  </si>
  <si>
    <t>Classes</t>
  </si>
  <si>
    <t>Other technical provisions</t>
  </si>
  <si>
    <t>Table 37</t>
  </si>
  <si>
    <t>Loss ratio - non-life business</t>
  </si>
  <si>
    <t>(% values)</t>
  </si>
  <si>
    <t xml:space="preserve">Motor vehicle liability </t>
  </si>
  <si>
    <t xml:space="preserve">Suretyship </t>
  </si>
  <si>
    <t xml:space="preserve">Total non-life classes  </t>
  </si>
  <si>
    <t>Table 38</t>
  </si>
  <si>
    <t>Motor vehicle liability – Gross premiums, claims and total loading – 2021</t>
  </si>
  <si>
    <t>Technical data on motor liability - cars sector - market total</t>
  </si>
  <si>
    <t>Province/Region</t>
  </si>
  <si>
    <t>Gross premiums written</t>
  </si>
  <si>
    <t>Claims handled, net of IBNR</t>
  </si>
  <si>
    <t>IBNR claims</t>
  </si>
  <si>
    <t>Claims handled, including IBNR</t>
  </si>
  <si>
    <t>Total loading</t>
  </si>
  <si>
    <t>Turin</t>
  </si>
  <si>
    <t>Alessandria</t>
  </si>
  <si>
    <t>Asti</t>
  </si>
  <si>
    <t>Biella</t>
  </si>
  <si>
    <t>Cuneo</t>
  </si>
  <si>
    <t>Novara</t>
  </si>
  <si>
    <t>Verbano-Cusio-Ossola</t>
  </si>
  <si>
    <t>Vercelli</t>
  </si>
  <si>
    <t>TOTAL PIEDMONT</t>
  </si>
  <si>
    <t>Aosta</t>
  </si>
  <si>
    <t>TOTAL VALLE D'AOSTA</t>
  </si>
  <si>
    <t>Milan</t>
  </si>
  <si>
    <t>Bergamo</t>
  </si>
  <si>
    <t>Brescia</t>
  </si>
  <si>
    <t>Como</t>
  </si>
  <si>
    <t>Cremona</t>
  </si>
  <si>
    <t>Lecco</t>
  </si>
  <si>
    <t>Lodi</t>
  </si>
  <si>
    <t>Mantova</t>
  </si>
  <si>
    <t>Monza and Brianza</t>
  </si>
  <si>
    <t>Pavia</t>
  </si>
  <si>
    <t>Sondrio</t>
  </si>
  <si>
    <t>Varese</t>
  </si>
  <si>
    <t>TOTAL LOMBARDY</t>
  </si>
  <si>
    <t>Bolzano</t>
  </si>
  <si>
    <t>Trento</t>
  </si>
  <si>
    <t>TOTAL TRENTINO-A.A.</t>
  </si>
  <si>
    <t>Venice</t>
  </si>
  <si>
    <t>Belluno</t>
  </si>
  <si>
    <t>Padova</t>
  </si>
  <si>
    <t>Rovigo</t>
  </si>
  <si>
    <t>Treviso</t>
  </si>
  <si>
    <t>Verona</t>
  </si>
  <si>
    <t>Vicenza</t>
  </si>
  <si>
    <t>TOTAL VENETO</t>
  </si>
  <si>
    <t>Trieste</t>
  </si>
  <si>
    <t>Gorizia</t>
  </si>
  <si>
    <t>Pordenone</t>
  </si>
  <si>
    <t>Udine</t>
  </si>
  <si>
    <t>TOTAL FRIULI-V.G.</t>
  </si>
  <si>
    <t>Genoa</t>
  </si>
  <si>
    <t>Imperia</t>
  </si>
  <si>
    <t>La Spezia</t>
  </si>
  <si>
    <t>Savona</t>
  </si>
  <si>
    <t>TOTAL LIGURIA</t>
  </si>
  <si>
    <t>Bologna</t>
  </si>
  <si>
    <t>Ferrara</t>
  </si>
  <si>
    <t>Forlì-Cesena</t>
  </si>
  <si>
    <t>Modena</t>
  </si>
  <si>
    <t>Parma</t>
  </si>
  <si>
    <t>Piacenza</t>
  </si>
  <si>
    <t>Ravenna</t>
  </si>
  <si>
    <t>Reggio Emilia</t>
  </si>
  <si>
    <t>Rimini</t>
  </si>
  <si>
    <t>TOTAL EMILIA ROMAGNA</t>
  </si>
  <si>
    <t>Florence</t>
  </si>
  <si>
    <t>Arezzo</t>
  </si>
  <si>
    <t>Grosseto</t>
  </si>
  <si>
    <t>Livorno</t>
  </si>
  <si>
    <t>Lucca</t>
  </si>
  <si>
    <t>Massa-Carrara</t>
  </si>
  <si>
    <t>Pisa</t>
  </si>
  <si>
    <t>Pistoia</t>
  </si>
  <si>
    <t>Prato</t>
  </si>
  <si>
    <t>Siena</t>
  </si>
  <si>
    <t>TOTAL TUSCANY</t>
  </si>
  <si>
    <t>Perugia</t>
  </si>
  <si>
    <t>Terni</t>
  </si>
  <si>
    <t>TOTAL UMBRIA</t>
  </si>
  <si>
    <t>Ancona</t>
  </si>
  <si>
    <t>Ascoli Piceno</t>
  </si>
  <si>
    <t>Fermo</t>
  </si>
  <si>
    <t>Macerata</t>
  </si>
  <si>
    <t>Pesaro-Urbino</t>
  </si>
  <si>
    <t>TOTAL MARCHE</t>
  </si>
  <si>
    <t>Rome</t>
  </si>
  <si>
    <t>Frosinone</t>
  </si>
  <si>
    <t>Latina</t>
  </si>
  <si>
    <t>Rieti</t>
  </si>
  <si>
    <t>Viterbo</t>
  </si>
  <si>
    <t>TOTAL LAZIO</t>
  </si>
  <si>
    <t>L'aquila</t>
  </si>
  <si>
    <t>Chieti</t>
  </si>
  <si>
    <t>Pescara</t>
  </si>
  <si>
    <t>Teramo</t>
  </si>
  <si>
    <t>TOTAL ABRUZZO</t>
  </si>
  <si>
    <t>Campobasso</t>
  </si>
  <si>
    <t>Isernia</t>
  </si>
  <si>
    <t>TOTAL MOLISE</t>
  </si>
  <si>
    <t>Naples</t>
  </si>
  <si>
    <t>Avellino</t>
  </si>
  <si>
    <t>Benevento</t>
  </si>
  <si>
    <t>Caserta</t>
  </si>
  <si>
    <t>Salerno</t>
  </si>
  <si>
    <t>TOTAL CAMPANIA</t>
  </si>
  <si>
    <t>Bari</t>
  </si>
  <si>
    <t>Barletta-Andria-Trani</t>
  </si>
  <si>
    <t>Brindisi</t>
  </si>
  <si>
    <t>Foggia</t>
  </si>
  <si>
    <t>Lecce</t>
  </si>
  <si>
    <t>Taranto</t>
  </si>
  <si>
    <t>TOTAL PUGLIA</t>
  </si>
  <si>
    <t>Potenza</t>
  </si>
  <si>
    <t>Matera</t>
  </si>
  <si>
    <t>TOTAL BASILICATA</t>
  </si>
  <si>
    <t>Reggio Calabria</t>
  </si>
  <si>
    <t>Catanzaro</t>
  </si>
  <si>
    <t>Cosenza</t>
  </si>
  <si>
    <t>Crotone</t>
  </si>
  <si>
    <t>Vibo Valentia</t>
  </si>
  <si>
    <t>TOTAL CALABRIA</t>
  </si>
  <si>
    <t>Palermo</t>
  </si>
  <si>
    <t>Agrigento</t>
  </si>
  <si>
    <t>Caltanissetta</t>
  </si>
  <si>
    <t>Catania</t>
  </si>
  <si>
    <t>Enna</t>
  </si>
  <si>
    <t>Messina</t>
  </si>
  <si>
    <t>Ragusa</t>
  </si>
  <si>
    <t>Siracusa</t>
  </si>
  <si>
    <t>Trapani</t>
  </si>
  <si>
    <t>TOTAL SICILY</t>
  </si>
  <si>
    <t>Cagliari</t>
  </si>
  <si>
    <t>Nuoro</t>
  </si>
  <si>
    <t>Oristano</t>
  </si>
  <si>
    <t>Sassari</t>
  </si>
  <si>
    <t>South Sardinia</t>
  </si>
  <si>
    <t>TOTAL SARDINIA</t>
  </si>
  <si>
    <t>Direction</t>
  </si>
  <si>
    <t>of which Foreign States</t>
  </si>
  <si>
    <t>TOTAL all regions</t>
  </si>
  <si>
    <t>GRAND TOTAL*</t>
  </si>
  <si>
    <t>(*) Including general directions</t>
  </si>
  <si>
    <t>Table 39</t>
  </si>
  <si>
    <t>Motor vehicle liability - Loss ratio, frequency, average cost, premium and total loading - 2021</t>
  </si>
  <si>
    <t>(euro and percentage values)</t>
  </si>
  <si>
    <t>Loss Ratio gross of IBNR (proxy)</t>
  </si>
  <si>
    <t>Claims frequency net of IBNR</t>
  </si>
  <si>
    <t>Claims frequency gross of IBNR</t>
  </si>
  <si>
    <t>Average cost of claims handled, net of IBNR</t>
  </si>
  <si>
    <t>Average cost of claims handled, gross of IBNR</t>
  </si>
  <si>
    <t>Average pure premium of claims handled, net of IBNR</t>
  </si>
  <si>
    <t>Average pure premium of claims handled, gross of IBNR</t>
  </si>
  <si>
    <t>Average premium paid (*)</t>
  </si>
  <si>
    <t>GRAND TOTAL (**)</t>
  </si>
  <si>
    <t>* net of taxes and parafiscal charges.</t>
  </si>
  <si>
    <t xml:space="preserve">** Including general directions. </t>
  </si>
  <si>
    <t>Table 40</t>
  </si>
  <si>
    <t>Motor vehicle liability – Composition of claims managed – 2021</t>
  </si>
  <si>
    <t xml:space="preserve"> (% values over total Province/Region)</t>
  </si>
  <si>
    <t>PAID</t>
  </si>
  <si>
    <t>RESERVED</t>
  </si>
  <si>
    <t>Numbers</t>
  </si>
  <si>
    <t>Amounts</t>
  </si>
  <si>
    <t>Province / Region</t>
  </si>
  <si>
    <t>Only personal injury</t>
  </si>
  <si>
    <t>Only damage to vehicle/property</t>
  </si>
  <si>
    <t>Both</t>
  </si>
  <si>
    <t>Only personal injury, net of IBNR</t>
  </si>
  <si>
    <t>Only damage to vehicle/property, net of IBNR</t>
  </si>
  <si>
    <t>Both, net of IBNR</t>
  </si>
  <si>
    <t>(*) Including general directions.</t>
  </si>
  <si>
    <t>Table 41</t>
  </si>
  <si>
    <t>Motor vehicle liability - Claims settlement time- 2021</t>
  </si>
  <si>
    <t>NUMBERS</t>
  </si>
  <si>
    <t>AMOUNTS</t>
  </si>
  <si>
    <t>Table 42</t>
  </si>
  <si>
    <t>Motor vehicle liability – Average cost of claims handled – 2021</t>
  </si>
  <si>
    <t>(euro)</t>
  </si>
  <si>
    <t>Table 43</t>
  </si>
  <si>
    <t xml:space="preserve">Motor vehicle liability – Statistics on the distribution of IPER estimated actual premiums </t>
  </si>
  <si>
    <t>Period</t>
  </si>
  <si>
    <t>Average</t>
  </si>
  <si>
    <t>Median</t>
  </si>
  <si>
    <t>Stand. Dev.</t>
  </si>
  <si>
    <t>10th Perc.</t>
  </si>
  <si>
    <t>25th Perc.</t>
  </si>
  <si>
    <t>75th Perc.</t>
  </si>
  <si>
    <t>90th Perc.</t>
  </si>
  <si>
    <t>1st quarter 2020</t>
  </si>
  <si>
    <t>351.5</t>
  </si>
  <si>
    <t>46.6</t>
  </si>
  <si>
    <t>2nd quarter 2020</t>
  </si>
  <si>
    <t>343.5</t>
  </si>
  <si>
    <t>47.2</t>
  </si>
  <si>
    <t>3rd quarter 2020</t>
  </si>
  <si>
    <t>346.1</t>
  </si>
  <si>
    <t>48.8</t>
  </si>
  <si>
    <t>4th quarter 2020</t>
  </si>
  <si>
    <t>339.3</t>
  </si>
  <si>
    <t>50.0</t>
  </si>
  <si>
    <t>1st quarter 2021</t>
  </si>
  <si>
    <t>329.9</t>
  </si>
  <si>
    <t>2nd quarter 2021</t>
  </si>
  <si>
    <t>323.5</t>
  </si>
  <si>
    <t>48.4</t>
  </si>
  <si>
    <t>3rd quarter 2021</t>
  </si>
  <si>
    <t>328.4</t>
  </si>
  <si>
    <t>49.6</t>
  </si>
  <si>
    <t>4th quarter 2021</t>
  </si>
  <si>
    <t>323.0</t>
  </si>
  <si>
    <t>1st quarter 2022</t>
  </si>
  <si>
    <t>317.0</t>
  </si>
  <si>
    <t>49.5</t>
  </si>
  <si>
    <t>Table 44</t>
  </si>
  <si>
    <t xml:space="preserve">Motor vehicle liability – Statistics on the distribution of IPER estimated actual premiums- variation </t>
  </si>
  <si>
    <t xml:space="preserve">% Change </t>
  </si>
  <si>
    <t> Period</t>
  </si>
  <si>
    <t>Var.</t>
  </si>
  <si>
    <t>on an annual basis *</t>
  </si>
  <si>
    <t>-6.3</t>
  </si>
  <si>
    <t>-6.2</t>
  </si>
  <si>
    <t>-5.0</t>
  </si>
  <si>
    <t>-5.9</t>
  </si>
  <si>
    <t>-5.8</t>
  </si>
  <si>
    <t>-3.5</t>
  </si>
  <si>
    <t>-5.6</t>
  </si>
  <si>
    <t>-5.1</t>
  </si>
  <si>
    <t>-4.2</t>
  </si>
  <si>
    <t>-4.8</t>
  </si>
  <si>
    <t>-0.9</t>
  </si>
  <si>
    <t>-3.8</t>
  </si>
  <si>
    <t>-3.9</t>
  </si>
  <si>
    <t>4.9</t>
  </si>
  <si>
    <t>0.9</t>
  </si>
  <si>
    <t>on a quarterly basis **</t>
  </si>
  <si>
    <t>-2.2</t>
  </si>
  <si>
    <t>-2.3</t>
  </si>
  <si>
    <t>0.8</t>
  </si>
  <si>
    <t>3.5</t>
  </si>
  <si>
    <t>-2.5</t>
  </si>
  <si>
    <t>-2.0</t>
  </si>
  <si>
    <t>-0.2</t>
  </si>
  <si>
    <t>-3.1</t>
  </si>
  <si>
    <t>-2.8</t>
  </si>
  <si>
    <t>-8.5</t>
  </si>
  <si>
    <t>-1.9</t>
  </si>
  <si>
    <t>0.6</t>
  </si>
  <si>
    <t>1.9</t>
  </si>
  <si>
    <t>-1.6</t>
  </si>
  <si>
    <t>0.0</t>
  </si>
  <si>
    <t>-0.1</t>
  </si>
  <si>
    <t>* percentage changes in relation to the same quarter of the previous year. ** percentage changes in relation to the previous quarter.</t>
  </si>
  <si>
    <t>Table 45</t>
  </si>
  <si>
    <t>Accidents per kilometre in Italian provinces</t>
  </si>
  <si>
    <t>(accidents per km of road*)</t>
  </si>
  <si>
    <t>Province</t>
  </si>
  <si>
    <t>Valle d'Aosta/Vallée d'Aoste</t>
  </si>
  <si>
    <t>Lombardy</t>
  </si>
  <si>
    <t>Trentino-Alto Adige/Südtirol</t>
  </si>
  <si>
    <t>Piedmont</t>
  </si>
  <si>
    <t>Friuli-Venezia Giulia</t>
  </si>
  <si>
    <t>Veneto</t>
  </si>
  <si>
    <t>Liguria</t>
  </si>
  <si>
    <t>Emilia Romagna</t>
  </si>
  <si>
    <t>Toscana</t>
  </si>
  <si>
    <t>Umbria</t>
  </si>
  <si>
    <t>Abruzzo</t>
  </si>
  <si>
    <t>L'Aquila</t>
  </si>
  <si>
    <t>Latium</t>
  </si>
  <si>
    <t>Marche</t>
  </si>
  <si>
    <t>Sardinia</t>
  </si>
  <si>
    <t>Campania</t>
  </si>
  <si>
    <t>Molise</t>
  </si>
  <si>
    <t>Sicily</t>
  </si>
  <si>
    <t>Basilicata</t>
  </si>
  <si>
    <t>Puglia</t>
  </si>
  <si>
    <t>Total for Italy</t>
  </si>
  <si>
    <t xml:space="preserve">* Claims are communicated by undertakings to the Claims data bank. Account is taken of claims that at the reference date are still open or have been closed after settlement. What is relevant for the calculation is the place of the accident (and not the place of residence of the owner of the vehicle which caused the accident). The indicator takes into account the road network that includes all municipal roads as at 2011 and the update provided by ACI, of all the extra-urban roads as at 2016. </t>
  </si>
  <si>
    <t>Table 46</t>
  </si>
  <si>
    <t>Automobile sector (gross of IBNR)</t>
  </si>
  <si>
    <t>(thousands of units, euro and % values)</t>
  </si>
  <si>
    <t>Year</t>
  </si>
  <si>
    <t>Risk unit</t>
  </si>
  <si>
    <t>Claims frequency</t>
  </si>
  <si>
    <t>Claims paid</t>
  </si>
  <si>
    <t>Claims written in the provisions</t>
  </si>
  <si>
    <t>Total claims</t>
  </si>
  <si>
    <t>Pure premium</t>
  </si>
  <si>
    <t>Gross average premium</t>
  </si>
  <si>
    <t>Average cost</t>
  </si>
  <si>
    <t>% Variation</t>
  </si>
  <si>
    <t>Value</t>
  </si>
  <si>
    <t>% Change 2021/2011</t>
  </si>
  <si>
    <t>% Change 2021/2018</t>
  </si>
  <si>
    <t>Table 47</t>
  </si>
  <si>
    <t>Moped and motorcycle sector (gross of IBNR)</t>
  </si>
  <si>
    <t>Frequency</t>
  </si>
  <si>
    <t xml:space="preserve"> claims settlement</t>
  </si>
  <si>
    <t>Table 48</t>
  </si>
  <si>
    <r>
      <rPr>
        <b/>
        <sz val="9"/>
        <color rgb="FFFFFFFF"/>
        <rFont val="Arial"/>
        <family val="2"/>
      </rPr>
      <t>Motor vehicle liability – Balance on the provision for claims outstanding (PCO) over premiums earned</t>
    </r>
  </si>
  <si>
    <t>PCO saving/lack - gross of balance on sums recoverable</t>
  </si>
  <si>
    <t>PCO saving/lack - net of balance on sums recoverable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</si>
</sst>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0.0"/>
    <numFmt numFmtId="166" formatCode="0.0%"/>
    <numFmt numFmtId="167" formatCode="_-* #,##0.0_-;\-* #,##0.0_-;_-* &quot;-&quot;??_-;_-@_-"/>
    <numFmt numFmtId="168" formatCode="_-* #,##0.00_-;\-* #,##0.00_-;_-* \-??_-;_-@_-"/>
    <numFmt numFmtId="169" formatCode="_(* #,##0.00_);_(* \(#,##0.00\);_(* \-??_);_(@_)"/>
  </numFmts>
  <fonts count="55" x14ac:knownFonts="1">
    <font>
      <sz val="11"/>
      <color theme="1"/>
      <name val="Calibri"/>
      <family val="2"/>
      <scheme val="minor"/>
    </font>
    <font>
      <sz val="9"/>
      <color theme="1"/>
      <name val="Arial"/>
      <family val="2"/>
    </font>
    <font>
      <b/>
      <sz val="9"/>
      <color rgb="FF1F497D"/>
      <name val="Arial"/>
      <family val="2"/>
    </font>
    <font>
      <sz val="9"/>
      <color rgb="FF000000"/>
      <name val="Arial"/>
      <family val="2"/>
    </font>
    <font>
      <sz val="9"/>
      <color theme="1"/>
      <name val="Arial"/>
      <family val="2"/>
    </font>
    <font>
      <i/>
      <sz val="9"/>
      <color theme="1"/>
      <name val="Arial"/>
      <family val="2"/>
    </font>
    <font>
      <b/>
      <sz val="9"/>
      <color rgb="FFFFFFFF"/>
      <name val="Arial"/>
      <family val="2"/>
    </font>
    <font>
      <b/>
      <sz val="9"/>
      <color theme="1"/>
      <name val="Arial"/>
      <family val="2"/>
    </font>
    <font>
      <sz val="9"/>
      <color rgb="FFFFFFFF"/>
      <name val="Arial"/>
      <family val="2"/>
    </font>
    <font>
      <b/>
      <sz val="9"/>
      <color rgb="FF000000"/>
      <name val="Arial"/>
      <family val="2"/>
    </font>
    <font>
      <i/>
      <sz val="9"/>
      <color rgb="FF000000"/>
      <name val="Arial"/>
      <family val="2"/>
    </font>
    <font>
      <b/>
      <i/>
      <sz val="9"/>
      <color rgb="FF1F497D"/>
      <name val="Arial"/>
      <family val="2"/>
    </font>
    <font>
      <sz val="9"/>
      <color rgb="FFFF0000"/>
      <name val="Arial"/>
      <family val="2"/>
    </font>
    <font>
      <b/>
      <i/>
      <sz val="9"/>
      <color theme="1"/>
      <name val="Arial"/>
      <family val="2"/>
    </font>
    <font>
      <u/>
      <sz val="11"/>
      <color theme="10"/>
      <name val="Calibri"/>
      <family val="2"/>
      <scheme val="minor"/>
    </font>
    <font>
      <b/>
      <sz val="10"/>
      <color theme="0"/>
      <name val="Arial"/>
      <family val="2"/>
    </font>
    <font>
      <sz val="10"/>
      <color theme="1"/>
      <name val="Arial"/>
      <family val="2"/>
    </font>
    <font>
      <b/>
      <sz val="11"/>
      <color rgb="FF1F497D"/>
      <name val="Garamond"/>
      <family val="1"/>
    </font>
    <font>
      <sz val="10"/>
      <color theme="1"/>
      <name val="Calibri"/>
      <family val="2"/>
      <scheme val="minor"/>
    </font>
    <font>
      <b/>
      <i/>
      <sz val="9"/>
      <color rgb="FFFFFFFF"/>
      <name val="Arial"/>
      <family val="2"/>
    </font>
    <font>
      <u/>
      <sz val="9"/>
      <color theme="10"/>
      <name val="Calibri"/>
      <family val="2"/>
      <scheme val="minor"/>
    </font>
    <font>
      <sz val="9"/>
      <color theme="1"/>
      <name val="Calibri"/>
      <family val="2"/>
      <scheme val="minor"/>
    </font>
    <font>
      <u/>
      <sz val="9"/>
      <color theme="10"/>
      <name val="Arial"/>
      <family val="2"/>
    </font>
    <font>
      <i/>
      <sz val="8.5"/>
      <color theme="1"/>
      <name val="Arial"/>
      <family val="2"/>
    </font>
    <font>
      <sz val="8"/>
      <color theme="1"/>
      <name val="Arial"/>
      <family val="2"/>
    </font>
    <font>
      <b/>
      <sz val="9"/>
      <color rgb="FF1F497D"/>
      <name val="Garamond"/>
      <family val="1"/>
    </font>
    <font>
      <sz val="9"/>
      <color rgb="FF000000"/>
      <name val="Calibri"/>
      <family val="2"/>
      <scheme val="minor"/>
    </font>
    <font>
      <sz val="10"/>
      <color rgb="FF000000"/>
      <name val="Calibri"/>
      <family val="2"/>
      <scheme val="minor"/>
    </font>
    <font>
      <b/>
      <i/>
      <sz val="9"/>
      <color rgb="FF000000"/>
      <name val="Arial"/>
      <family val="2"/>
    </font>
    <font>
      <sz val="10"/>
      <color rgb="FF000000"/>
      <name val="Calibri"/>
      <family val="2"/>
    </font>
    <font>
      <sz val="11"/>
      <color theme="1"/>
      <name val="Calibri"/>
      <family val="2"/>
      <scheme val="minor"/>
    </font>
    <font>
      <sz val="9"/>
      <name val="Arial"/>
      <family val="2"/>
    </font>
    <font>
      <sz val="11"/>
      <color indexed="8"/>
      <name val="Calibri"/>
      <family val="2"/>
    </font>
    <font>
      <sz val="9"/>
      <color rgb="FF000000"/>
      <name val="Arial"/>
      <family val="2"/>
      <charset val="1"/>
    </font>
    <font>
      <i/>
      <sz val="8.5"/>
      <color rgb="FF000000"/>
      <name val="Arial"/>
      <family val="2"/>
      <charset val="1"/>
    </font>
    <font>
      <sz val="11"/>
      <color rgb="FF000000"/>
      <name val="Arial"/>
      <family val="2"/>
      <charset val="1"/>
    </font>
    <font>
      <i/>
      <sz val="9"/>
      <color rgb="FF000000"/>
      <name val="Arial"/>
      <family val="2"/>
      <charset val="1"/>
    </font>
    <font>
      <b/>
      <sz val="9"/>
      <color rgb="FFFFFFFF"/>
      <name val="Arial"/>
      <family val="2"/>
      <charset val="1"/>
    </font>
    <font>
      <sz val="7"/>
      <color rgb="FF000000"/>
      <name val="Arial"/>
      <family val="2"/>
      <charset val="1"/>
    </font>
    <font>
      <sz val="9"/>
      <color rgb="FFFFFFFF"/>
      <name val="Arial"/>
      <family val="2"/>
      <charset val="1"/>
    </font>
    <font>
      <sz val="10"/>
      <name val="Arial"/>
      <family val="2"/>
    </font>
    <font>
      <b/>
      <sz val="9"/>
      <name val="Arial"/>
      <family val="2"/>
    </font>
    <font>
      <sz val="9"/>
      <color theme="0"/>
      <name val="Arial"/>
      <family val="2"/>
    </font>
    <font>
      <b/>
      <sz val="11"/>
      <color theme="1"/>
      <name val="Calibri"/>
      <family val="2"/>
      <scheme val="minor"/>
    </font>
    <font>
      <b/>
      <sz val="9"/>
      <color theme="0"/>
      <name val="Arial"/>
      <family val="2"/>
    </font>
    <font>
      <sz val="8"/>
      <color rgb="FF000000"/>
      <name val="Arial"/>
      <family val="2"/>
      <charset val="1"/>
    </font>
    <font>
      <b/>
      <sz val="8"/>
      <color rgb="FF1F497D"/>
      <name val="Arial"/>
      <family val="2"/>
    </font>
    <font>
      <u/>
      <sz val="8"/>
      <color theme="10"/>
      <name val="Calibri"/>
      <family val="2"/>
      <scheme val="minor"/>
    </font>
    <font>
      <i/>
      <sz val="8"/>
      <color theme="1"/>
      <name val="Arial"/>
      <family val="2"/>
    </font>
    <font>
      <i/>
      <sz val="8"/>
      <color rgb="FF000000"/>
      <name val="Arial"/>
      <family val="2"/>
      <charset val="1"/>
    </font>
    <font>
      <b/>
      <sz val="8"/>
      <color rgb="FFFFFFFF"/>
      <name val="Arial"/>
      <family val="2"/>
      <charset val="1"/>
    </font>
    <font>
      <b/>
      <sz val="8"/>
      <color rgb="FF000000"/>
      <name val="Arial"/>
      <family val="2"/>
    </font>
    <font>
      <sz val="8"/>
      <color rgb="FF000000"/>
      <name val="Arial"/>
      <family val="2"/>
    </font>
    <font>
      <sz val="10"/>
      <color theme="1"/>
      <name val="Times New Roman"/>
      <family val="1"/>
    </font>
    <font>
      <vertAlign val="superscript"/>
      <sz val="9"/>
      <color theme="1"/>
      <name val="Arial"/>
      <family val="2"/>
    </font>
  </fonts>
  <fills count="15">
    <fill>
      <patternFill patternType="none"/>
    </fill>
    <fill>
      <patternFill patternType="gray125"/>
    </fill>
    <fill>
      <patternFill patternType="solid">
        <fgColor rgb="FF002060"/>
        <bgColor indexed="64"/>
      </patternFill>
    </fill>
    <fill>
      <patternFill patternType="solid">
        <fgColor rgb="FFD3DFEE"/>
        <bgColor indexed="64"/>
      </patternFill>
    </fill>
    <fill>
      <patternFill patternType="solid">
        <fgColor rgb="FFDCE6F1"/>
        <bgColor indexed="64"/>
      </patternFill>
    </fill>
    <fill>
      <patternFill patternType="solid">
        <fgColor rgb="FFFFFFFF"/>
        <bgColor indexed="64"/>
      </patternFill>
    </fill>
    <fill>
      <patternFill patternType="solid">
        <fgColor rgb="FFDBE5F1"/>
        <bgColor indexed="64"/>
      </patternFill>
    </fill>
    <fill>
      <patternFill patternType="solid">
        <fgColor rgb="FFC6D9F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FFFF"/>
        <bgColor rgb="FFFFFFCC"/>
      </patternFill>
    </fill>
    <fill>
      <patternFill patternType="solid">
        <fgColor rgb="FF002060"/>
        <bgColor rgb="FF000080"/>
      </patternFill>
    </fill>
    <fill>
      <patternFill patternType="solid">
        <fgColor rgb="FFFFFF00"/>
        <bgColor rgb="FFFFFF00"/>
      </patternFill>
    </fill>
    <fill>
      <patternFill patternType="solid">
        <fgColor theme="0"/>
        <bgColor indexed="64"/>
      </patternFill>
    </fill>
  </fills>
  <borders count="113">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right style="medium">
        <color rgb="FFFFFFFF"/>
      </right>
      <top style="medium">
        <color rgb="FFFFFFFF"/>
      </top>
      <bottom style="medium">
        <color rgb="FFFFFFFF"/>
      </bottom>
      <diagonal/>
    </border>
    <border>
      <left/>
      <right/>
      <top style="medium">
        <color rgb="FFFFFFFF"/>
      </top>
      <bottom/>
      <diagonal/>
    </border>
    <border>
      <left/>
      <right style="medium">
        <color rgb="FFFFFFFF"/>
      </right>
      <top style="medium">
        <color rgb="FFFFFFFF"/>
      </top>
      <bottom/>
      <diagonal/>
    </border>
    <border>
      <left/>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top style="medium">
        <color rgb="FFFFFFFF"/>
      </top>
      <bottom/>
      <diagonal/>
    </border>
    <border>
      <left style="medium">
        <color rgb="FFFFFFFF"/>
      </left>
      <right/>
      <top/>
      <bottom style="medium">
        <color rgb="FFFFFFFF"/>
      </bottom>
      <diagonal/>
    </border>
    <border>
      <left style="medium">
        <color rgb="FFFFFFFF"/>
      </left>
      <right/>
      <top/>
      <bottom/>
      <diagonal/>
    </border>
    <border>
      <left/>
      <right/>
      <top/>
      <bottom style="medium">
        <color rgb="FF4F81BD"/>
      </bottom>
      <diagonal/>
    </border>
    <border>
      <left/>
      <right/>
      <top style="medium">
        <color rgb="FF4F81BD"/>
      </top>
      <bottom/>
      <diagonal/>
    </border>
    <border>
      <left/>
      <right/>
      <top style="dotted">
        <color rgb="FFFFFFFF"/>
      </top>
      <bottom/>
      <diagonal/>
    </border>
    <border>
      <left/>
      <right/>
      <top/>
      <bottom style="dotted">
        <color rgb="FFFFFFFF"/>
      </bottom>
      <diagonal/>
    </border>
    <border>
      <left/>
      <right/>
      <top/>
      <bottom style="medium">
        <color rgb="FF1F497D"/>
      </bottom>
      <diagonal/>
    </border>
    <border>
      <left/>
      <right/>
      <top/>
      <bottom style="medium">
        <color rgb="FF16365C"/>
      </bottom>
      <diagonal/>
    </border>
    <border>
      <left/>
      <right/>
      <top style="medium">
        <color rgb="FF16365C"/>
      </top>
      <bottom/>
      <diagonal/>
    </border>
    <border>
      <left/>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1F497D"/>
      </top>
      <bottom/>
      <diagonal/>
    </border>
    <border>
      <left/>
      <right/>
      <top style="medium">
        <color rgb="FF4F81BD"/>
      </top>
      <bottom style="medium">
        <color rgb="FF4F81BD"/>
      </bottom>
      <diagonal/>
    </border>
    <border>
      <left style="medium">
        <color rgb="FFFFFFFF"/>
      </left>
      <right style="medium">
        <color rgb="FFFFFFFF"/>
      </right>
      <top/>
      <bottom style="medium">
        <color rgb="FF16365C"/>
      </bottom>
      <diagonal/>
    </border>
    <border>
      <left/>
      <right style="medium">
        <color rgb="FFFFFFFF"/>
      </right>
      <top/>
      <bottom style="medium">
        <color rgb="FF16365C"/>
      </bottom>
      <diagonal/>
    </border>
    <border>
      <left/>
      <right style="medium">
        <color rgb="FFFFFFFF"/>
      </right>
      <top/>
      <bottom style="medium">
        <color rgb="FF4F81BD"/>
      </bottom>
      <diagonal/>
    </border>
    <border>
      <left/>
      <right style="medium">
        <color rgb="FF4F81BD"/>
      </right>
      <top/>
      <bottom/>
      <diagonal/>
    </border>
    <border>
      <left/>
      <right style="medium">
        <color rgb="FF4F81BD"/>
      </right>
      <top/>
      <bottom style="medium">
        <color rgb="FF4F81BD"/>
      </bottom>
      <diagonal/>
    </border>
    <border>
      <left style="medium">
        <color rgb="FFFFFFFF"/>
      </left>
      <right style="medium">
        <color rgb="FFFFFFFF"/>
      </right>
      <top style="medium">
        <color rgb="FF16365C"/>
      </top>
      <bottom/>
      <diagonal/>
    </border>
    <border>
      <left style="medium">
        <color rgb="FF4F81BD"/>
      </left>
      <right/>
      <top/>
      <bottom/>
      <diagonal/>
    </border>
    <border>
      <left style="medium">
        <color rgb="FFFFFFFF"/>
      </left>
      <right/>
      <top/>
      <bottom style="medium">
        <color rgb="FF16365C"/>
      </bottom>
      <diagonal/>
    </border>
    <border>
      <left/>
      <right style="medium">
        <color rgb="FF16365C"/>
      </right>
      <top/>
      <bottom/>
      <diagonal/>
    </border>
    <border>
      <left/>
      <right style="medium">
        <color rgb="FF16365C"/>
      </right>
      <top/>
      <bottom style="medium">
        <color rgb="FF4F81BD"/>
      </bottom>
      <diagonal/>
    </border>
    <border>
      <left/>
      <right style="medium">
        <color rgb="FF16365C"/>
      </right>
      <top/>
      <bottom style="medium">
        <color indexed="64"/>
      </bottom>
      <diagonal/>
    </border>
    <border>
      <left/>
      <right/>
      <top/>
      <bottom style="medium">
        <color indexed="64"/>
      </bottom>
      <diagonal/>
    </border>
    <border>
      <left/>
      <right/>
      <top/>
      <bottom style="thin">
        <color rgb="FF1F497D"/>
      </bottom>
      <diagonal/>
    </border>
    <border>
      <left/>
      <right style="medium">
        <color indexed="64"/>
      </right>
      <top/>
      <bottom/>
      <diagonal/>
    </border>
    <border>
      <left/>
      <right style="medium">
        <color indexed="64"/>
      </right>
      <top/>
      <bottom style="medium">
        <color indexed="64"/>
      </bottom>
      <diagonal/>
    </border>
    <border>
      <left style="medium">
        <color rgb="FF16365C"/>
      </left>
      <right/>
      <top/>
      <bottom/>
      <diagonal/>
    </border>
    <border>
      <left style="medium">
        <color indexed="64"/>
      </left>
      <right/>
      <top style="medium">
        <color rgb="FFFFFFFF"/>
      </top>
      <bottom style="medium">
        <color rgb="FFFFFFFF"/>
      </bottom>
      <diagonal/>
    </border>
    <border>
      <left/>
      <right/>
      <top style="medium">
        <color rgb="FF16365C"/>
      </top>
      <bottom style="medium">
        <color rgb="FF16365C"/>
      </bottom>
      <diagonal/>
    </border>
    <border>
      <left style="medium">
        <color rgb="FF16365C"/>
      </left>
      <right style="medium">
        <color rgb="FF16365C"/>
      </right>
      <top/>
      <bottom/>
      <diagonal/>
    </border>
    <border>
      <left style="medium">
        <color rgb="FF16365C"/>
      </left>
      <right style="medium">
        <color rgb="FF16365C"/>
      </right>
      <top/>
      <bottom style="medium">
        <color rgb="FF16365C"/>
      </bottom>
      <diagonal/>
    </border>
    <border>
      <left/>
      <right style="medium">
        <color rgb="FF16365C"/>
      </right>
      <top/>
      <bottom style="medium">
        <color rgb="FF16365C"/>
      </bottom>
      <diagonal/>
    </border>
    <border>
      <left style="medium">
        <color rgb="FFFFFFFF"/>
      </left>
      <right style="medium">
        <color rgb="FFFFFFFF"/>
      </right>
      <top/>
      <bottom style="medium">
        <color rgb="FFFFFFFF"/>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rgb="FF16365C"/>
      </bottom>
      <diagonal/>
    </border>
    <border>
      <left/>
      <right style="medium">
        <color rgb="FF16365C"/>
      </right>
      <top style="medium">
        <color indexed="64"/>
      </top>
      <bottom style="medium">
        <color rgb="FF16365C"/>
      </bottom>
      <diagonal/>
    </border>
    <border>
      <left/>
      <right style="medium">
        <color rgb="FF16365C"/>
      </right>
      <top style="medium">
        <color rgb="FF16365C"/>
      </top>
      <bottom style="medium">
        <color rgb="FF16365C"/>
      </bottom>
      <diagonal/>
    </border>
    <border>
      <left style="medium">
        <color rgb="FF16365C"/>
      </left>
      <right style="medium">
        <color rgb="FF16365C"/>
      </right>
      <top style="medium">
        <color rgb="FF16365C"/>
      </top>
      <bottom style="medium">
        <color rgb="FF16365C"/>
      </bottom>
      <diagonal/>
    </border>
    <border>
      <left style="medium">
        <color indexed="64"/>
      </left>
      <right style="medium">
        <color rgb="FF16365C"/>
      </right>
      <top/>
      <bottom/>
      <diagonal/>
    </border>
    <border>
      <left/>
      <right style="medium">
        <color rgb="FF16365C"/>
      </right>
      <top style="medium">
        <color indexed="64"/>
      </top>
      <bottom/>
      <diagonal/>
    </border>
    <border>
      <left style="medium">
        <color rgb="FF16365C"/>
      </left>
      <right style="medium">
        <color rgb="FF16365C"/>
      </right>
      <top style="medium">
        <color rgb="FF16365C"/>
      </top>
      <bottom/>
      <diagonal/>
    </border>
    <border>
      <left style="medium">
        <color rgb="FF16365C"/>
      </left>
      <right style="medium">
        <color rgb="FF16365C"/>
      </right>
      <top/>
      <bottom style="medium">
        <color indexed="64"/>
      </bottom>
      <diagonal/>
    </border>
    <border>
      <left/>
      <right style="medium">
        <color rgb="FF16365C"/>
      </right>
      <top style="medium">
        <color rgb="FFFFFFFF"/>
      </top>
      <bottom/>
      <diagonal/>
    </border>
    <border>
      <left style="medium">
        <color rgb="FF16365C"/>
      </left>
      <right style="medium">
        <color rgb="FF16365C"/>
      </right>
      <top style="medium">
        <color indexed="64"/>
      </top>
      <bottom/>
      <diagonal/>
    </border>
    <border>
      <left style="medium">
        <color indexed="64"/>
      </left>
      <right style="medium">
        <color rgb="FF16365C"/>
      </right>
      <top/>
      <bottom style="medium">
        <color rgb="FF4F81BD"/>
      </bottom>
      <diagonal/>
    </border>
    <border>
      <left/>
      <right/>
      <top/>
      <bottom style="medium">
        <color rgb="FF305496"/>
      </bottom>
      <diagonal/>
    </border>
    <border>
      <left/>
      <right/>
      <top style="double">
        <color rgb="FF4F81BD"/>
      </top>
      <bottom/>
      <diagonal/>
    </border>
    <border>
      <left style="medium">
        <color theme="0"/>
      </left>
      <right/>
      <top style="medium">
        <color theme="0"/>
      </top>
      <bottom/>
      <diagonal/>
    </border>
    <border>
      <left/>
      <right/>
      <top style="medium">
        <color theme="0"/>
      </top>
      <bottom/>
      <diagonal/>
    </border>
    <border>
      <left style="medium">
        <color rgb="FF16365C"/>
      </left>
      <right style="medium">
        <color rgb="FF16365C"/>
      </right>
      <top style="medium">
        <color rgb="FF16365C"/>
      </top>
      <bottom style="medium">
        <color rgb="FF4F81BD"/>
      </bottom>
      <diagonal/>
    </border>
    <border>
      <left/>
      <right style="thin">
        <color theme="0"/>
      </right>
      <top/>
      <bottom/>
      <diagonal/>
    </border>
    <border>
      <left/>
      <right/>
      <top style="thin">
        <color theme="4"/>
      </top>
      <bottom style="thin">
        <color theme="4"/>
      </bottom>
      <diagonal/>
    </border>
    <border>
      <left/>
      <right/>
      <top/>
      <bottom style="thin">
        <color theme="4"/>
      </bottom>
      <diagonal/>
    </border>
    <border>
      <left/>
      <right style="medium">
        <color rgb="FFFFFFFF"/>
      </right>
      <top/>
      <bottom style="medium">
        <color theme="4"/>
      </bottom>
      <diagonal/>
    </border>
    <border>
      <left/>
      <right/>
      <top/>
      <bottom style="medium">
        <color theme="4"/>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style="medium">
        <color theme="4"/>
      </right>
      <top/>
      <bottom style="medium">
        <color theme="4"/>
      </bottom>
      <diagonal/>
    </border>
    <border>
      <left style="thin">
        <color rgb="FF4F81BD"/>
      </left>
      <right style="thin">
        <color rgb="FF4F81BD"/>
      </right>
      <top style="medium">
        <color rgb="FFFFFFFF"/>
      </top>
      <bottom/>
      <diagonal/>
    </border>
    <border>
      <left style="thin">
        <color rgb="FF4F81BD"/>
      </left>
      <right style="thin">
        <color rgb="FF4F81BD"/>
      </right>
      <top/>
      <bottom/>
      <diagonal/>
    </border>
    <border>
      <left style="thin">
        <color rgb="FF4F81BD"/>
      </left>
      <right style="thin">
        <color rgb="FF4F81BD"/>
      </right>
      <top style="double">
        <color rgb="FF4F81BD"/>
      </top>
      <bottom/>
      <diagonal/>
    </border>
    <border>
      <left style="thin">
        <color rgb="FF4F81BD"/>
      </left>
      <right style="thin">
        <color rgb="FF4F81BD"/>
      </right>
      <top/>
      <bottom style="medium">
        <color rgb="FFFFFFFF"/>
      </bottom>
      <diagonal/>
    </border>
    <border>
      <left style="thin">
        <color rgb="FF4F81BD"/>
      </left>
      <right style="thin">
        <color rgb="FF4F81BD"/>
      </right>
      <top/>
      <bottom style="medium">
        <color rgb="FF4F81BD"/>
      </bottom>
      <diagonal/>
    </border>
    <border>
      <left style="thin">
        <color theme="4"/>
      </left>
      <right style="thin">
        <color theme="4"/>
      </right>
      <top/>
      <bottom style="medium">
        <color theme="4"/>
      </bottom>
      <diagonal/>
    </border>
    <border>
      <left style="thin">
        <color theme="4"/>
      </left>
      <right style="thin">
        <color theme="4"/>
      </right>
      <top/>
      <bottom/>
      <diagonal/>
    </border>
    <border>
      <left style="thin">
        <color theme="4"/>
      </left>
      <right/>
      <top/>
      <bottom style="medium">
        <color theme="4"/>
      </bottom>
      <diagonal/>
    </border>
    <border>
      <left style="thin">
        <color theme="4"/>
      </left>
      <right/>
      <top/>
      <bottom/>
      <diagonal/>
    </border>
    <border>
      <left style="medium">
        <color rgb="FFFFFFFF"/>
      </left>
      <right/>
      <top/>
      <bottom style="medium">
        <color theme="4"/>
      </bottom>
      <diagonal/>
    </border>
    <border>
      <left/>
      <right/>
      <top style="medium">
        <color rgb="FFFFFFFF"/>
      </top>
      <bottom style="medium">
        <color theme="4"/>
      </bottom>
      <diagonal/>
    </border>
    <border>
      <left/>
      <right style="thin">
        <color theme="4"/>
      </right>
      <top/>
      <bottom/>
      <diagonal/>
    </border>
    <border>
      <left style="thin">
        <color theme="4"/>
      </left>
      <right/>
      <top style="thin">
        <color theme="4"/>
      </top>
      <bottom style="thin">
        <color theme="4"/>
      </bottom>
      <diagonal/>
    </border>
    <border>
      <left/>
      <right/>
      <top style="medium">
        <color theme="4"/>
      </top>
      <bottom/>
      <diagonal/>
    </border>
    <border>
      <left style="thin">
        <color theme="4"/>
      </left>
      <right/>
      <top style="medium">
        <color theme="4"/>
      </top>
      <bottom/>
      <diagonal/>
    </border>
    <border>
      <left/>
      <right/>
      <top style="medium">
        <color theme="4"/>
      </top>
      <bottom style="medium">
        <color theme="4"/>
      </bottom>
      <diagonal/>
    </border>
    <border>
      <left style="thin">
        <color theme="4"/>
      </left>
      <right/>
      <top style="medium">
        <color theme="4"/>
      </top>
      <bottom style="medium">
        <color theme="4"/>
      </bottom>
      <diagonal/>
    </border>
    <border>
      <left style="thin">
        <color theme="4"/>
      </left>
      <right/>
      <top style="medium">
        <color rgb="FFFFFFFF"/>
      </top>
      <bottom style="medium">
        <color theme="4"/>
      </bottom>
      <diagonal/>
    </border>
    <border>
      <left style="medium">
        <color rgb="FF16365C"/>
      </left>
      <right/>
      <top style="medium">
        <color rgb="FFFFFFFF"/>
      </top>
      <bottom style="medium">
        <color theme="4"/>
      </bottom>
      <diagonal/>
    </border>
    <border>
      <left style="medium">
        <color rgb="FFFFFFFF"/>
      </left>
      <right style="medium">
        <color rgb="FFFFFFFF"/>
      </right>
      <top style="medium">
        <color rgb="FFFFFFFF"/>
      </top>
      <bottom style="medium">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medium">
        <color indexed="64"/>
      </left>
      <right/>
      <top/>
      <bottom/>
      <diagonal/>
    </border>
    <border>
      <left style="medium">
        <color indexed="64"/>
      </left>
      <right/>
      <top/>
      <bottom style="medium">
        <color indexed="64"/>
      </bottom>
      <diagonal/>
    </border>
    <border>
      <left style="medium">
        <color rgb="FF4F81BD"/>
      </left>
      <right/>
      <top style="medium">
        <color rgb="FFFFFFFF"/>
      </top>
      <bottom/>
      <diagonal/>
    </border>
    <border>
      <left/>
      <right style="medium">
        <color rgb="FF4F81BD"/>
      </right>
      <top style="medium">
        <color rgb="FFFFFFFF"/>
      </top>
      <bottom/>
      <diagonal/>
    </border>
    <border>
      <left style="medium">
        <color rgb="FF4F81BD"/>
      </left>
      <right/>
      <top/>
      <bottom style="medium">
        <color rgb="FF4F81BD"/>
      </bottom>
      <diagonal/>
    </border>
    <border>
      <left style="thin">
        <color theme="4"/>
      </left>
      <right/>
      <top style="thin">
        <color theme="4"/>
      </top>
      <bottom/>
      <diagonal/>
    </border>
    <border>
      <left/>
      <right/>
      <top style="thin">
        <color theme="4"/>
      </top>
      <bottom/>
      <diagonal/>
    </border>
    <border>
      <left style="thin">
        <color theme="4"/>
      </left>
      <right/>
      <top/>
      <bottom style="thin">
        <color theme="4"/>
      </bottom>
      <diagonal/>
    </border>
    <border>
      <left/>
      <right style="medium">
        <color rgb="FF4F81BD"/>
      </right>
      <top/>
      <bottom style="medium">
        <color auto="1"/>
      </bottom>
      <diagonal/>
    </border>
    <border>
      <left style="medium">
        <color rgb="FF4F81BD"/>
      </left>
      <right/>
      <top/>
      <bottom style="medium">
        <color auto="1"/>
      </bottom>
      <diagonal/>
    </border>
    <border>
      <left style="medium">
        <color rgb="FF16365C"/>
      </left>
      <right/>
      <top/>
      <bottom style="medium">
        <color rgb="FF16365C"/>
      </bottom>
      <diagonal/>
    </border>
    <border>
      <left style="medium">
        <color rgb="FF16365C"/>
      </left>
      <right/>
      <top style="medium">
        <color rgb="FF16365C"/>
      </top>
      <bottom style="medium">
        <color rgb="FF16365C"/>
      </bottom>
      <diagonal/>
    </border>
    <border>
      <left/>
      <right/>
      <top style="medium">
        <color indexed="64"/>
      </top>
      <bottom style="medium">
        <color indexed="64"/>
      </bottom>
      <diagonal/>
    </border>
    <border>
      <left/>
      <right/>
      <top/>
      <bottom style="medium">
        <color rgb="FF44546A"/>
      </bottom>
      <diagonal/>
    </border>
    <border>
      <left/>
      <right/>
      <top style="medium">
        <color indexed="64"/>
      </top>
      <bottom style="medium">
        <color rgb="FF44546A"/>
      </bottom>
      <diagonal/>
    </border>
  </borders>
  <cellStyleXfs count="9">
    <xf numFmtId="0" fontId="0" fillId="0" borderId="0"/>
    <xf numFmtId="0" fontId="14" fillId="0" borderId="0" applyNumberFormat="0" applyFill="0" applyBorder="0" applyAlignment="0" applyProtection="0"/>
    <xf numFmtId="0" fontId="32" fillId="0" borderId="0"/>
    <xf numFmtId="0" fontId="35" fillId="0" borderId="0"/>
    <xf numFmtId="9" fontId="35" fillId="0" borderId="0" applyBorder="0" applyProtection="0"/>
    <xf numFmtId="168" fontId="35" fillId="0" borderId="0" applyBorder="0" applyProtection="0"/>
    <xf numFmtId="169" fontId="35" fillId="0" borderId="0" applyBorder="0" applyProtection="0"/>
    <xf numFmtId="0" fontId="40" fillId="0" borderId="0"/>
    <xf numFmtId="43" fontId="30" fillId="0" borderId="0" applyFont="0" applyFill="0" applyBorder="0" applyAlignment="0" applyProtection="0"/>
  </cellStyleXfs>
  <cellXfs count="1158">
    <xf numFmtId="0" fontId="0" fillId="0" borderId="0" xfId="0"/>
    <xf numFmtId="0" fontId="9" fillId="0" borderId="0" xfId="0" applyFont="1" applyAlignment="1">
      <alignment horizontal="left" vertical="center" wrapText="1"/>
    </xf>
    <xf numFmtId="0" fontId="3" fillId="4" borderId="0" xfId="0" applyFont="1" applyFill="1" applyAlignment="1">
      <alignment horizontal="left" vertical="center"/>
    </xf>
    <xf numFmtId="3" fontId="3" fillId="4" borderId="0" xfId="0" applyNumberFormat="1" applyFont="1" applyFill="1" applyAlignment="1">
      <alignment horizontal="right" vertical="center"/>
    </xf>
    <xf numFmtId="0" fontId="10" fillId="0" borderId="0" xfId="0" applyFont="1" applyAlignment="1">
      <alignment horizontal="left" vertical="center"/>
    </xf>
    <xf numFmtId="0" fontId="3" fillId="4" borderId="0" xfId="0" applyFont="1" applyFill="1" applyAlignment="1">
      <alignment horizontal="right" vertical="center"/>
    </xf>
    <xf numFmtId="0" fontId="9" fillId="4" borderId="0" xfId="0" applyFont="1" applyFill="1" applyAlignment="1">
      <alignment horizontal="left" vertical="center"/>
    </xf>
    <xf numFmtId="3" fontId="9" fillId="4" borderId="0" xfId="0" applyNumberFormat="1" applyFont="1" applyFill="1" applyAlignment="1">
      <alignment horizontal="right" vertical="center"/>
    </xf>
    <xf numFmtId="0" fontId="4" fillId="3" borderId="8" xfId="0" applyFont="1" applyFill="1" applyBorder="1" applyAlignment="1">
      <alignment horizontal="right" vertical="center"/>
    </xf>
    <xf numFmtId="0" fontId="3" fillId="5" borderId="0" xfId="0" applyFont="1" applyFill="1" applyAlignment="1">
      <alignment horizontal="left" vertical="center" wrapText="1"/>
    </xf>
    <xf numFmtId="0" fontId="3" fillId="4" borderId="0" xfId="0" applyFont="1" applyFill="1" applyAlignment="1">
      <alignment horizontal="left" vertical="center" wrapText="1"/>
    </xf>
    <xf numFmtId="0" fontId="10" fillId="5" borderId="0" xfId="0" applyFont="1" applyFill="1" applyAlignment="1">
      <alignment horizontal="left" vertical="center" wrapText="1"/>
    </xf>
    <xf numFmtId="0" fontId="6" fillId="2" borderId="6" xfId="0" applyFont="1" applyFill="1" applyBorder="1" applyAlignment="1">
      <alignment horizontal="right" vertical="center"/>
    </xf>
    <xf numFmtId="0" fontId="6" fillId="2" borderId="6" xfId="0" applyFont="1" applyFill="1" applyBorder="1" applyAlignment="1">
      <alignment horizontal="center" vertical="center"/>
    </xf>
    <xf numFmtId="0" fontId="3" fillId="3" borderId="0" xfId="0" applyFont="1" applyFill="1" applyAlignment="1">
      <alignment horizontal="left" vertical="center" wrapText="1"/>
    </xf>
    <xf numFmtId="3" fontId="10" fillId="3" borderId="0" xfId="0" applyNumberFormat="1" applyFont="1" applyFill="1" applyAlignment="1">
      <alignment horizontal="right" vertical="center"/>
    </xf>
    <xf numFmtId="3" fontId="10" fillId="0" borderId="0" xfId="0" applyNumberFormat="1" applyFont="1" applyAlignment="1">
      <alignment horizontal="right" vertical="center"/>
    </xf>
    <xf numFmtId="3" fontId="9" fillId="0" borderId="0" xfId="0" applyNumberFormat="1" applyFont="1" applyAlignment="1">
      <alignment horizontal="right" vertical="center"/>
    </xf>
    <xf numFmtId="0" fontId="9" fillId="3" borderId="16" xfId="0" applyFont="1" applyFill="1" applyBorder="1" applyAlignment="1">
      <alignment horizontal="left" vertical="center" wrapText="1"/>
    </xf>
    <xf numFmtId="0" fontId="3" fillId="0" borderId="0" xfId="0" applyFont="1" applyAlignment="1">
      <alignment horizontal="right" vertical="center"/>
    </xf>
    <xf numFmtId="0" fontId="3" fillId="3" borderId="0" xfId="0" applyFont="1" applyFill="1" applyAlignment="1">
      <alignment horizontal="justify" vertical="center"/>
    </xf>
    <xf numFmtId="0" fontId="3" fillId="3" borderId="0" xfId="0" applyFont="1" applyFill="1" applyAlignment="1">
      <alignment horizontal="right" vertical="center"/>
    </xf>
    <xf numFmtId="0" fontId="9" fillId="0" borderId="12" xfId="0" applyFont="1" applyBorder="1" applyAlignment="1">
      <alignment horizontal="justify" vertical="center"/>
    </xf>
    <xf numFmtId="3" fontId="9" fillId="0" borderId="12" xfId="0" applyNumberFormat="1" applyFont="1" applyBorder="1" applyAlignment="1">
      <alignment horizontal="right" vertical="center"/>
    </xf>
    <xf numFmtId="0" fontId="9" fillId="0" borderId="12" xfId="0" applyFont="1" applyBorder="1" applyAlignment="1">
      <alignment horizontal="right" vertical="center"/>
    </xf>
    <xf numFmtId="0" fontId="6" fillId="2" borderId="0" xfId="0" applyFont="1" applyFill="1" applyAlignment="1">
      <alignment horizontal="left" vertical="center" wrapText="1"/>
    </xf>
    <xf numFmtId="0" fontId="5" fillId="0" borderId="0" xfId="0" applyFont="1" applyAlignment="1">
      <alignment horizontal="left" vertical="center" wrapText="1"/>
    </xf>
    <xf numFmtId="0" fontId="5" fillId="3" borderId="0" xfId="0" applyFont="1" applyFill="1" applyAlignment="1">
      <alignment horizontal="left" vertical="center" wrapText="1"/>
    </xf>
    <xf numFmtId="3" fontId="3" fillId="3" borderId="0" xfId="0" applyNumberFormat="1" applyFont="1" applyFill="1" applyAlignment="1">
      <alignment horizontal="right" vertical="center" wrapText="1"/>
    </xf>
    <xf numFmtId="3" fontId="3" fillId="5" borderId="0" xfId="0" applyNumberFormat="1" applyFont="1" applyFill="1" applyAlignment="1">
      <alignment horizontal="right" vertical="center" wrapText="1"/>
    </xf>
    <xf numFmtId="3" fontId="9" fillId="4" borderId="0" xfId="0" applyNumberFormat="1" applyFont="1" applyFill="1" applyAlignment="1">
      <alignment horizontal="right" vertical="center" wrapText="1"/>
    </xf>
    <xf numFmtId="0" fontId="4" fillId="0" borderId="0" xfId="0" applyFont="1" applyAlignment="1">
      <alignment vertical="center"/>
    </xf>
    <xf numFmtId="0" fontId="4" fillId="0" borderId="0" xfId="0" applyFont="1" applyAlignment="1"/>
    <xf numFmtId="0" fontId="15" fillId="2" borderId="0" xfId="0" applyFont="1" applyFill="1" applyAlignment="1">
      <alignment horizontal="center" vertical="center"/>
    </xf>
    <xf numFmtId="0" fontId="16" fillId="2" borderId="0" xfId="0" applyFont="1" applyFill="1" applyAlignment="1"/>
    <xf numFmtId="0" fontId="16" fillId="0" borderId="0" xfId="0" applyFont="1" applyAlignment="1"/>
    <xf numFmtId="0" fontId="14" fillId="0" borderId="0" xfId="1" applyAlignment="1">
      <alignment horizontal="center"/>
    </xf>
    <xf numFmtId="0" fontId="16" fillId="0" borderId="0" xfId="0" applyFont="1" applyAlignment="1">
      <alignment vertical="center"/>
    </xf>
    <xf numFmtId="0" fontId="4" fillId="3" borderId="0" xfId="0" applyFont="1" applyFill="1" applyAlignment="1">
      <alignment vertical="center" wrapText="1"/>
    </xf>
    <xf numFmtId="0" fontId="4" fillId="0" borderId="0" xfId="0" applyFont="1" applyAlignment="1">
      <alignment vertical="center"/>
    </xf>
    <xf numFmtId="0" fontId="3" fillId="4" borderId="0" xfId="0" applyFont="1" applyFill="1" applyAlignment="1">
      <alignment horizontal="right" vertical="center" wrapText="1"/>
    </xf>
    <xf numFmtId="3" fontId="3" fillId="4" borderId="0" xfId="0" applyNumberFormat="1" applyFont="1" applyFill="1" applyAlignment="1">
      <alignment horizontal="right" vertical="center" wrapText="1"/>
    </xf>
    <xf numFmtId="0" fontId="7" fillId="3" borderId="0" xfId="0" applyFont="1" applyFill="1" applyAlignment="1">
      <alignment horizontal="left" vertical="center" wrapText="1"/>
    </xf>
    <xf numFmtId="0" fontId="8" fillId="2" borderId="7" xfId="0" applyFont="1" applyFill="1" applyBorder="1" applyAlignment="1">
      <alignment horizontal="center" vertical="center" wrapText="1"/>
    </xf>
    <xf numFmtId="0" fontId="4" fillId="0" borderId="0" xfId="0" applyFont="1" applyAlignment="1">
      <alignment horizontal="center" vertical="center"/>
    </xf>
    <xf numFmtId="0" fontId="8" fillId="2" borderId="2" xfId="0" applyFont="1" applyFill="1" applyBorder="1" applyAlignment="1">
      <alignment horizontal="center" vertical="center" wrapText="1"/>
    </xf>
    <xf numFmtId="0" fontId="4" fillId="0" borderId="0" xfId="0" applyFont="1" applyAlignment="1">
      <alignment vertical="center"/>
    </xf>
    <xf numFmtId="3" fontId="9" fillId="3" borderId="0" xfId="0" applyNumberFormat="1" applyFont="1" applyFill="1" applyAlignment="1">
      <alignment horizontal="right" vertical="center"/>
    </xf>
    <xf numFmtId="3" fontId="9" fillId="3" borderId="16" xfId="0" applyNumberFormat="1" applyFont="1" applyFill="1" applyBorder="1" applyAlignment="1">
      <alignment horizontal="right" vertical="center"/>
    </xf>
    <xf numFmtId="0" fontId="8" fillId="2" borderId="11" xfId="0" applyFont="1" applyFill="1" applyBorder="1" applyAlignment="1">
      <alignment horizontal="center" vertical="center"/>
    </xf>
    <xf numFmtId="0" fontId="7" fillId="0" borderId="0" xfId="0" applyFont="1" applyAlignment="1">
      <alignment horizontal="left" vertical="center" wrapText="1"/>
    </xf>
    <xf numFmtId="3" fontId="3" fillId="0" borderId="0" xfId="0" applyNumberFormat="1" applyFont="1" applyAlignment="1">
      <alignment horizontal="right" vertical="center"/>
    </xf>
    <xf numFmtId="3" fontId="3" fillId="3" borderId="0" xfId="0" applyNumberFormat="1" applyFont="1" applyFill="1" applyAlignment="1">
      <alignment horizontal="right" vertical="center"/>
    </xf>
    <xf numFmtId="3" fontId="9" fillId="3" borderId="12" xfId="0" applyNumberFormat="1" applyFont="1" applyFill="1" applyBorder="1" applyAlignment="1">
      <alignment horizontal="right" vertical="center" wrapText="1"/>
    </xf>
    <xf numFmtId="0" fontId="9" fillId="3" borderId="12" xfId="0" applyFont="1" applyFill="1" applyBorder="1" applyAlignment="1">
      <alignment horizontal="right" vertical="center" wrapText="1"/>
    </xf>
    <xf numFmtId="0" fontId="17" fillId="0" borderId="0" xfId="0" applyFont="1" applyAlignment="1">
      <alignment horizontal="right" vertical="center"/>
    </xf>
    <xf numFmtId="0" fontId="4" fillId="3" borderId="26" xfId="0" applyFont="1" applyFill="1" applyBorder="1" applyAlignment="1">
      <alignment horizontal="center" vertical="center"/>
    </xf>
    <xf numFmtId="0" fontId="4" fillId="0" borderId="26"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Alignment="1">
      <alignment horizontal="center" vertical="center" wrapText="1"/>
    </xf>
    <xf numFmtId="0" fontId="9" fillId="4" borderId="0" xfId="0" applyFont="1" applyFill="1" applyAlignment="1">
      <alignment horizontal="left" vertical="center" wrapText="1"/>
    </xf>
    <xf numFmtId="0" fontId="20" fillId="0" borderId="0" xfId="1" applyFont="1" applyAlignment="1">
      <alignment horizontal="center"/>
    </xf>
    <xf numFmtId="0" fontId="4"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7" fillId="0" borderId="12" xfId="0" applyFont="1" applyBorder="1" applyAlignment="1">
      <alignment horizontal="left" vertical="center"/>
    </xf>
    <xf numFmtId="0" fontId="2" fillId="0" borderId="0" xfId="0" applyFont="1" applyAlignment="1"/>
    <xf numFmtId="0" fontId="7" fillId="0" borderId="2" xfId="0" applyFont="1" applyBorder="1" applyAlignment="1">
      <alignment horizontal="left" vertical="center"/>
    </xf>
    <xf numFmtId="0" fontId="7" fillId="3" borderId="2" xfId="0" applyFont="1" applyFill="1" applyBorder="1" applyAlignment="1">
      <alignment horizontal="left" vertical="center"/>
    </xf>
    <xf numFmtId="0" fontId="22" fillId="0" borderId="0" xfId="1" applyFont="1" applyAlignment="1">
      <alignment horizontal="center"/>
    </xf>
    <xf numFmtId="0" fontId="7" fillId="3" borderId="12" xfId="0" applyFont="1" applyFill="1" applyBorder="1" applyAlignment="1">
      <alignment horizontal="center" vertical="center"/>
    </xf>
    <xf numFmtId="0" fontId="9" fillId="5" borderId="12" xfId="0" applyFont="1" applyFill="1" applyBorder="1" applyAlignment="1">
      <alignment horizontal="left" vertical="center" wrapText="1"/>
    </xf>
    <xf numFmtId="3" fontId="9" fillId="5" borderId="12" xfId="0" applyNumberFormat="1" applyFont="1" applyFill="1" applyBorder="1" applyAlignment="1">
      <alignment horizontal="right" vertical="center" wrapText="1"/>
    </xf>
    <xf numFmtId="0" fontId="9" fillId="5" borderId="12" xfId="0" applyFont="1" applyFill="1" applyBorder="1" applyAlignment="1">
      <alignment horizontal="right" vertical="center" wrapText="1"/>
    </xf>
    <xf numFmtId="0" fontId="3" fillId="5" borderId="12" xfId="0" applyFont="1" applyFill="1" applyBorder="1" applyAlignment="1">
      <alignment horizontal="left" vertical="center" wrapText="1"/>
    </xf>
    <xf numFmtId="0" fontId="8" fillId="2" borderId="10" xfId="0" applyFont="1" applyFill="1" applyBorder="1" applyAlignment="1">
      <alignment horizontal="right" vertical="center"/>
    </xf>
    <xf numFmtId="0" fontId="5" fillId="0" borderId="0" xfId="0" applyFont="1" applyAlignment="1">
      <alignment vertical="center" wrapText="1"/>
    </xf>
    <xf numFmtId="0" fontId="4" fillId="0" borderId="12" xfId="0" applyFont="1" applyBorder="1" applyAlignment="1">
      <alignment horizontal="left" vertical="center"/>
    </xf>
    <xf numFmtId="0" fontId="21" fillId="2" borderId="19" xfId="0" applyFont="1" applyFill="1" applyBorder="1" applyAlignment="1">
      <alignment vertical="center"/>
    </xf>
    <xf numFmtId="0" fontId="10" fillId="3" borderId="0" xfId="0" applyFont="1" applyFill="1" applyAlignment="1">
      <alignment horizontal="left" vertical="center" wrapText="1"/>
    </xf>
    <xf numFmtId="0" fontId="10" fillId="0" borderId="0" xfId="0" applyFont="1" applyAlignment="1">
      <alignment horizontal="left" vertical="center" wrapText="1"/>
    </xf>
    <xf numFmtId="0" fontId="25" fillId="0" borderId="0" xfId="0" applyFont="1" applyAlignment="1">
      <alignment horizontal="right" vertical="center"/>
    </xf>
    <xf numFmtId="0" fontId="3" fillId="3" borderId="0" xfId="0" applyFont="1" applyFill="1" applyAlignment="1">
      <alignment horizontal="center" vertical="center" wrapText="1"/>
    </xf>
    <xf numFmtId="0" fontId="9" fillId="5" borderId="0" xfId="0" applyFont="1" applyFill="1" applyAlignment="1">
      <alignment horizontal="left" vertical="center" wrapText="1"/>
    </xf>
    <xf numFmtId="0" fontId="3" fillId="5" borderId="0" xfId="0" applyFont="1" applyFill="1" applyAlignment="1">
      <alignment horizontal="center" vertical="center" wrapText="1"/>
    </xf>
    <xf numFmtId="0" fontId="14" fillId="0" borderId="0" xfId="1" applyFill="1" applyAlignment="1">
      <alignment vertical="center"/>
    </xf>
    <xf numFmtId="0" fontId="16" fillId="0" borderId="0" xfId="0" applyFont="1" applyFill="1" applyAlignment="1">
      <alignment vertical="center"/>
    </xf>
    <xf numFmtId="0" fontId="6" fillId="2" borderId="15" xfId="0" applyFont="1" applyFill="1" applyBorder="1" applyAlignment="1">
      <alignment horizontal="center" vertical="center" wrapText="1"/>
    </xf>
    <xf numFmtId="0" fontId="4" fillId="0" borderId="0" xfId="0" applyFont="1" applyAlignment="1">
      <alignment horizontal="left" vertical="center"/>
    </xf>
    <xf numFmtId="0" fontId="7" fillId="3" borderId="0" xfId="0" applyFont="1" applyFill="1" applyAlignment="1">
      <alignment horizontal="left" vertical="center"/>
    </xf>
    <xf numFmtId="0" fontId="4" fillId="3" borderId="0" xfId="0" applyFont="1" applyFill="1" applyAlignment="1">
      <alignment horizontal="left"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4" fillId="0" borderId="26" xfId="0" applyFont="1" applyBorder="1" applyAlignment="1">
      <alignment horizontal="left" vertical="center" wrapText="1"/>
    </xf>
    <xf numFmtId="0" fontId="8" fillId="2" borderId="19" xfId="0" applyFont="1" applyFill="1" applyBorder="1" applyAlignment="1">
      <alignment horizontal="center" vertical="center" wrapText="1"/>
    </xf>
    <xf numFmtId="0" fontId="18" fillId="0" borderId="0" xfId="0" applyFont="1" applyAlignment="1">
      <alignment horizontal="justify" vertical="center" wrapText="1"/>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3" borderId="1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4" fillId="0" borderId="11" xfId="0" applyFont="1" applyBorder="1" applyAlignment="1">
      <alignment horizontal="left" vertical="center" wrapText="1"/>
    </xf>
    <xf numFmtId="0" fontId="4" fillId="3" borderId="11" xfId="0" applyFont="1" applyFill="1" applyBorder="1" applyAlignment="1">
      <alignment horizontal="left" vertical="center" wrapText="1"/>
    </xf>
    <xf numFmtId="0" fontId="6" fillId="2" borderId="0" xfId="0" applyFont="1" applyFill="1" applyAlignment="1">
      <alignment horizontal="center" vertical="center"/>
    </xf>
    <xf numFmtId="0" fontId="8" fillId="2" borderId="0" xfId="0" applyFont="1" applyFill="1" applyAlignment="1">
      <alignment horizontal="center" vertical="center" wrapText="1"/>
    </xf>
    <xf numFmtId="0" fontId="18" fillId="0" borderId="0" xfId="0" applyFont="1" applyAlignment="1">
      <alignment vertical="center"/>
    </xf>
    <xf numFmtId="0" fontId="18" fillId="0" borderId="0" xfId="0" applyFont="1" applyAlignment="1">
      <alignment vertical="center" wrapText="1"/>
    </xf>
    <xf numFmtId="3" fontId="3" fillId="0" borderId="0" xfId="0" applyNumberFormat="1" applyFont="1" applyAlignment="1">
      <alignment horizontal="right" vertical="center" wrapText="1"/>
    </xf>
    <xf numFmtId="0" fontId="2" fillId="0" borderId="0" xfId="0" applyFont="1" applyAlignment="1">
      <alignment horizontal="right"/>
    </xf>
    <xf numFmtId="0" fontId="3" fillId="0" borderId="0" xfId="0" applyFont="1" applyAlignment="1">
      <alignment horizontal="left" vertical="center" wrapText="1"/>
    </xf>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4" fillId="0" borderId="0" xfId="0" applyFont="1" applyAlignment="1">
      <alignment horizontal="lef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3" fillId="0" borderId="0" xfId="0" applyFont="1" applyAlignment="1">
      <alignment horizontal="left" vertical="center"/>
    </xf>
    <xf numFmtId="0" fontId="4" fillId="3" borderId="0" xfId="0" applyFont="1" applyFill="1" applyAlignment="1">
      <alignment horizontal="left" vertical="center" wrapText="1"/>
    </xf>
    <xf numFmtId="0" fontId="3" fillId="0" borderId="0" xfId="0" applyFont="1" applyAlignment="1">
      <alignment horizontal="justify" vertical="center"/>
    </xf>
    <xf numFmtId="0" fontId="5" fillId="3" borderId="0" xfId="0" applyFont="1" applyFill="1" applyAlignment="1">
      <alignment horizontal="right" vertical="center" wrapText="1"/>
    </xf>
    <xf numFmtId="0" fontId="8" fillId="2" borderId="0" xfId="0" applyFont="1" applyFill="1" applyAlignment="1">
      <alignment horizontal="center" vertical="center" wrapText="1"/>
    </xf>
    <xf numFmtId="0" fontId="18" fillId="0" borderId="0" xfId="0" applyFont="1" applyAlignment="1">
      <alignment vertical="center"/>
    </xf>
    <xf numFmtId="0" fontId="8" fillId="2" borderId="7" xfId="0" applyFont="1" applyFill="1" applyBorder="1" applyAlignment="1">
      <alignment horizontal="center" vertical="center"/>
    </xf>
    <xf numFmtId="0" fontId="9" fillId="3" borderId="0" xfId="0" applyFont="1" applyFill="1" applyAlignment="1">
      <alignment horizontal="right" vertical="center" wrapText="1"/>
    </xf>
    <xf numFmtId="3" fontId="9" fillId="3" borderId="0" xfId="0" applyNumberFormat="1" applyFont="1" applyFill="1" applyAlignment="1">
      <alignment horizontal="right" vertical="center" wrapText="1"/>
    </xf>
    <xf numFmtId="0" fontId="9" fillId="0" borderId="0" xfId="0" applyFont="1" applyAlignment="1">
      <alignment horizontal="right" vertical="center" wrapText="1"/>
    </xf>
    <xf numFmtId="3" fontId="9" fillId="0" borderId="0" xfId="0" applyNumberFormat="1" applyFont="1" applyAlignment="1">
      <alignment horizontal="right" vertical="center" wrapText="1"/>
    </xf>
    <xf numFmtId="0" fontId="3" fillId="3" borderId="0" xfId="0" applyFont="1" applyFill="1" applyAlignment="1">
      <alignment horizontal="right" vertical="center" wrapText="1"/>
    </xf>
    <xf numFmtId="0" fontId="3" fillId="0" borderId="0" xfId="0" applyFont="1" applyAlignment="1">
      <alignment horizontal="right" vertical="center" wrapText="1"/>
    </xf>
    <xf numFmtId="3" fontId="3" fillId="0" borderId="0" xfId="0" applyNumberFormat="1" applyFont="1" applyAlignment="1">
      <alignment horizontal="right" vertical="center" wrapText="1"/>
    </xf>
    <xf numFmtId="0" fontId="8" fillId="2" borderId="13" xfId="0" applyFont="1" applyFill="1" applyBorder="1" applyAlignment="1">
      <alignment horizontal="center" vertical="center" wrapText="1"/>
    </xf>
    <xf numFmtId="0" fontId="9" fillId="3" borderId="0" xfId="0" applyFont="1" applyFill="1" applyAlignment="1">
      <alignment horizontal="left" vertical="center" wrapText="1"/>
    </xf>
    <xf numFmtId="0" fontId="9" fillId="3" borderId="12" xfId="0" applyFont="1" applyFill="1" applyBorder="1" applyAlignment="1">
      <alignment horizontal="left" vertical="center" wrapText="1"/>
    </xf>
    <xf numFmtId="0" fontId="8" fillId="2" borderId="25" xfId="0" applyFont="1" applyFill="1" applyBorder="1" applyAlignment="1">
      <alignment horizontal="center" vertical="center"/>
    </xf>
    <xf numFmtId="0" fontId="4" fillId="0" borderId="12" xfId="0" applyFont="1" applyBorder="1" applyAlignment="1">
      <alignment horizontal="right" vertical="center"/>
    </xf>
    <xf numFmtId="0" fontId="26" fillId="3" borderId="0" xfId="0" applyFont="1" applyFill="1" applyAlignment="1">
      <alignment horizontal="left" vertical="center"/>
    </xf>
    <xf numFmtId="0" fontId="9" fillId="3" borderId="0" xfId="0" applyFont="1" applyFill="1" applyAlignment="1">
      <alignment horizontal="right" vertical="center"/>
    </xf>
    <xf numFmtId="0" fontId="26" fillId="5" borderId="0" xfId="0" applyFont="1" applyFill="1" applyAlignment="1">
      <alignment horizontal="left" vertical="center"/>
    </xf>
    <xf numFmtId="0" fontId="18" fillId="6" borderId="0" xfId="0" applyFont="1" applyFill="1" applyAlignment="1">
      <alignment vertical="center"/>
    </xf>
    <xf numFmtId="0" fontId="26" fillId="6" borderId="0" xfId="0" applyFont="1" applyFill="1" applyAlignment="1">
      <alignment horizontal="left" vertical="center"/>
    </xf>
    <xf numFmtId="0" fontId="9" fillId="0" borderId="0" xfId="0" applyFont="1" applyAlignment="1">
      <alignment horizontal="left" vertical="center"/>
    </xf>
    <xf numFmtId="0" fontId="3" fillId="3" borderId="0" xfId="0" applyFont="1" applyFill="1" applyAlignment="1">
      <alignment horizontal="left" vertical="center"/>
    </xf>
    <xf numFmtId="0" fontId="9" fillId="3" borderId="0" xfId="0" applyFont="1" applyFill="1" applyAlignment="1">
      <alignment horizontal="left" vertical="center"/>
    </xf>
    <xf numFmtId="0" fontId="4" fillId="3" borderId="31" xfId="0" applyFont="1" applyFill="1" applyBorder="1" applyAlignment="1">
      <alignment horizontal="left" vertical="center"/>
    </xf>
    <xf numFmtId="0" fontId="4" fillId="3" borderId="31" xfId="0" applyFont="1" applyFill="1" applyBorder="1" applyAlignment="1">
      <alignment horizontal="right" vertical="center"/>
    </xf>
    <xf numFmtId="0" fontId="4" fillId="0" borderId="31" xfId="0" applyFont="1" applyBorder="1" applyAlignment="1">
      <alignment horizontal="left" vertical="center"/>
    </xf>
    <xf numFmtId="0" fontId="10" fillId="0" borderId="35" xfId="0" applyFont="1" applyBorder="1" applyAlignment="1">
      <alignment horizontal="left" vertical="center"/>
    </xf>
    <xf numFmtId="0" fontId="7" fillId="0" borderId="8" xfId="0" applyFont="1" applyBorder="1" applyAlignment="1">
      <alignment horizontal="center" vertical="center" wrapText="1"/>
    </xf>
    <xf numFmtId="0" fontId="7" fillId="0" borderId="24" xfId="0" applyFont="1" applyBorder="1" applyAlignment="1">
      <alignment horizontal="center" vertical="center" wrapText="1"/>
    </xf>
    <xf numFmtId="0" fontId="27" fillId="2" borderId="6" xfId="0" applyFont="1" applyFill="1" applyBorder="1" applyAlignment="1">
      <alignment horizontal="left" vertical="center"/>
    </xf>
    <xf numFmtId="0" fontId="21" fillId="0" borderId="0" xfId="0" applyFont="1"/>
    <xf numFmtId="0" fontId="7" fillId="3" borderId="11" xfId="0" applyFont="1" applyFill="1" applyBorder="1" applyAlignment="1">
      <alignment horizontal="right" vertical="center"/>
    </xf>
    <xf numFmtId="0" fontId="7" fillId="3" borderId="31" xfId="0" applyFont="1" applyFill="1" applyBorder="1" applyAlignment="1">
      <alignment horizontal="left" vertical="center" wrapText="1"/>
    </xf>
    <xf numFmtId="3" fontId="7" fillId="3" borderId="31" xfId="0" applyNumberFormat="1" applyFont="1" applyFill="1" applyBorder="1" applyAlignment="1">
      <alignment horizontal="right" vertical="center"/>
    </xf>
    <xf numFmtId="0" fontId="7" fillId="3" borderId="8" xfId="0" applyFont="1" applyFill="1" applyBorder="1" applyAlignment="1">
      <alignment horizontal="right" vertical="center"/>
    </xf>
    <xf numFmtId="0" fontId="4" fillId="0" borderId="11" xfId="0" applyFont="1" applyBorder="1" applyAlignment="1">
      <alignment horizontal="right" vertical="center"/>
    </xf>
    <xf numFmtId="0" fontId="4" fillId="3" borderId="11" xfId="0" applyFont="1" applyFill="1" applyBorder="1" applyAlignment="1">
      <alignment horizontal="right" vertical="center"/>
    </xf>
    <xf numFmtId="3" fontId="4" fillId="3" borderId="31" xfId="0" applyNumberFormat="1" applyFont="1" applyFill="1" applyBorder="1" applyAlignment="1">
      <alignment horizontal="right" vertical="center"/>
    </xf>
    <xf numFmtId="0" fontId="7" fillId="0" borderId="11" xfId="0" applyFont="1" applyBorder="1" applyAlignment="1">
      <alignment horizontal="right" vertical="center"/>
    </xf>
    <xf numFmtId="0" fontId="7" fillId="0" borderId="8" xfId="0" applyFont="1" applyBorder="1" applyAlignment="1">
      <alignment horizontal="right" vertical="center"/>
    </xf>
    <xf numFmtId="0" fontId="7" fillId="3" borderId="11" xfId="0" applyFont="1" applyFill="1" applyBorder="1" applyAlignment="1">
      <alignment horizontal="right" vertical="center" wrapText="1"/>
    </xf>
    <xf numFmtId="0" fontId="7" fillId="0" borderId="30" xfId="0" applyFont="1" applyBorder="1" applyAlignment="1">
      <alignment horizontal="right" vertical="center"/>
    </xf>
    <xf numFmtId="0" fontId="7" fillId="0" borderId="43" xfId="0" applyFont="1" applyBorder="1" applyAlignment="1">
      <alignment horizontal="left" vertical="center" wrapText="1"/>
    </xf>
    <xf numFmtId="3" fontId="7" fillId="0" borderId="43" xfId="0" applyNumberFormat="1" applyFont="1" applyBorder="1" applyAlignment="1">
      <alignment horizontal="right" vertical="center"/>
    </xf>
    <xf numFmtId="0" fontId="7" fillId="0" borderId="43" xfId="0" applyFont="1" applyBorder="1" applyAlignment="1">
      <alignment horizontal="right" vertical="center"/>
    </xf>
    <xf numFmtId="0" fontId="9" fillId="0" borderId="0" xfId="0" applyFont="1" applyAlignment="1">
      <alignment horizontal="right" vertical="center"/>
    </xf>
    <xf numFmtId="0" fontId="10" fillId="0" borderId="0" xfId="0" applyFont="1" applyAlignment="1">
      <alignment horizontal="left" vertical="center" indent="1"/>
    </xf>
    <xf numFmtId="0" fontId="10" fillId="3" borderId="0" xfId="0" applyFont="1" applyFill="1" applyAlignment="1">
      <alignment horizontal="left" vertical="center" indent="1"/>
    </xf>
    <xf numFmtId="0" fontId="9" fillId="0" borderId="12" xfId="0" applyFont="1" applyBorder="1" applyAlignment="1">
      <alignment horizontal="left" vertical="center"/>
    </xf>
    <xf numFmtId="0" fontId="6" fillId="2" borderId="13"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28" fillId="0" borderId="0" xfId="0" applyFont="1" applyAlignment="1">
      <alignment horizontal="left" vertical="center"/>
    </xf>
    <xf numFmtId="0" fontId="10" fillId="0" borderId="0" xfId="0" applyFont="1" applyAlignment="1">
      <alignment horizontal="left" vertical="center" wrapText="1" indent="3"/>
    </xf>
    <xf numFmtId="0" fontId="28" fillId="3" borderId="0" xfId="0" applyFont="1" applyFill="1" applyAlignment="1">
      <alignment horizontal="left" vertical="center"/>
    </xf>
    <xf numFmtId="0" fontId="10" fillId="3" borderId="0" xfId="0" applyFont="1" applyFill="1" applyAlignment="1">
      <alignment horizontal="left" vertical="center" wrapText="1" indent="3"/>
    </xf>
    <xf numFmtId="3" fontId="10" fillId="0" borderId="0" xfId="0" applyNumberFormat="1" applyFont="1" applyAlignment="1">
      <alignment horizontal="right" vertical="center" wrapText="1"/>
    </xf>
    <xf numFmtId="3" fontId="10" fillId="3" borderId="0" xfId="0" applyNumberFormat="1" applyFont="1" applyFill="1" applyAlignment="1">
      <alignment horizontal="right" vertical="center" wrapText="1"/>
    </xf>
    <xf numFmtId="0" fontId="10" fillId="3" borderId="0" xfId="0" applyFont="1" applyFill="1" applyAlignment="1">
      <alignment horizontal="right" vertical="center" wrapText="1"/>
    </xf>
    <xf numFmtId="0" fontId="10" fillId="0" borderId="0" xfId="0" applyFont="1" applyAlignment="1">
      <alignment horizontal="right" vertical="center" wrapText="1"/>
    </xf>
    <xf numFmtId="0" fontId="28" fillId="3" borderId="0" xfId="0" applyFont="1" applyFill="1" applyAlignment="1">
      <alignment horizontal="left" vertical="center" wrapText="1"/>
    </xf>
    <xf numFmtId="3" fontId="28" fillId="3" borderId="0" xfId="0" applyNumberFormat="1" applyFont="1" applyFill="1" applyAlignment="1">
      <alignment horizontal="right" vertical="center" wrapText="1"/>
    </xf>
    <xf numFmtId="0" fontId="28" fillId="0" borderId="12" xfId="0" applyFont="1" applyBorder="1" applyAlignment="1">
      <alignment horizontal="left" vertical="center" wrapText="1"/>
    </xf>
    <xf numFmtId="0" fontId="28" fillId="0" borderId="12" xfId="0" applyFont="1" applyBorder="1" applyAlignment="1">
      <alignment horizontal="right" vertical="center" wrapText="1"/>
    </xf>
    <xf numFmtId="3" fontId="3" fillId="3" borderId="0" xfId="0" applyNumberFormat="1" applyFont="1" applyFill="1" applyAlignment="1">
      <alignment horizontal="right" vertical="center" wrapText="1"/>
    </xf>
    <xf numFmtId="0" fontId="28" fillId="0" borderId="0" xfId="0" applyFont="1" applyAlignment="1">
      <alignment horizontal="left" vertical="center" wrapText="1"/>
    </xf>
    <xf numFmtId="3" fontId="28" fillId="0" borderId="0" xfId="0" applyNumberFormat="1" applyFont="1" applyAlignment="1">
      <alignment horizontal="right" vertical="center" wrapText="1"/>
    </xf>
    <xf numFmtId="0" fontId="9" fillId="3" borderId="12" xfId="0" applyFont="1" applyFill="1" applyBorder="1" applyAlignment="1">
      <alignment horizontal="left" vertical="center"/>
    </xf>
    <xf numFmtId="0" fontId="28" fillId="3" borderId="12" xfId="0" applyFont="1" applyFill="1" applyBorder="1" applyAlignment="1">
      <alignment horizontal="left" vertical="center" wrapText="1"/>
    </xf>
    <xf numFmtId="0" fontId="28" fillId="3" borderId="12" xfId="0" applyFont="1" applyFill="1" applyBorder="1" applyAlignment="1">
      <alignment horizontal="right" vertical="center" wrapText="1"/>
    </xf>
    <xf numFmtId="0" fontId="4" fillId="0" borderId="6" xfId="0" applyFont="1" applyBorder="1" applyAlignment="1">
      <alignment horizontal="righ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0" borderId="17" xfId="0" applyFont="1" applyBorder="1" applyAlignment="1">
      <alignment horizontal="right" vertical="center" wrapText="1"/>
    </xf>
    <xf numFmtId="0" fontId="21" fillId="0" borderId="0" xfId="0" applyFont="1" applyAlignment="1">
      <alignment horizontal="justify" vertical="center" wrapText="1"/>
    </xf>
    <xf numFmtId="0" fontId="13" fillId="0" borderId="31" xfId="0" applyFont="1" applyBorder="1" applyAlignment="1">
      <alignment horizontal="left" vertical="center" wrapText="1"/>
    </xf>
    <xf numFmtId="0" fontId="21" fillId="3" borderId="0" xfId="0" applyFont="1" applyFill="1" applyAlignment="1">
      <alignment vertical="top" wrapText="1"/>
    </xf>
    <xf numFmtId="0" fontId="21" fillId="0" borderId="0" xfId="0" applyFont="1" applyAlignment="1">
      <alignment vertical="top" wrapText="1"/>
    </xf>
    <xf numFmtId="0" fontId="21" fillId="3" borderId="0" xfId="0" applyFont="1" applyFill="1" applyAlignment="1">
      <alignment wrapText="1"/>
    </xf>
    <xf numFmtId="0" fontId="21" fillId="0" borderId="0" xfId="0" applyFont="1" applyAlignment="1">
      <alignment wrapText="1"/>
    </xf>
    <xf numFmtId="0" fontId="13" fillId="0" borderId="0" xfId="0" applyFont="1" applyAlignment="1">
      <alignment horizontal="right" vertical="center" wrapText="1"/>
    </xf>
    <xf numFmtId="0" fontId="7" fillId="3" borderId="43" xfId="0" applyFont="1" applyFill="1" applyBorder="1" applyAlignment="1">
      <alignment horizontal="left" vertical="center" wrapText="1"/>
    </xf>
    <xf numFmtId="0" fontId="7" fillId="0" borderId="50" xfId="0" applyFont="1" applyBorder="1" applyAlignment="1">
      <alignment horizontal="left" vertical="center" wrapText="1"/>
    </xf>
    <xf numFmtId="0" fontId="3" fillId="3" borderId="43" xfId="0" applyFont="1" applyFill="1" applyBorder="1" applyAlignment="1">
      <alignment horizontal="left" vertical="center" wrapText="1"/>
    </xf>
    <xf numFmtId="0" fontId="4" fillId="0" borderId="0" xfId="0" applyFont="1" applyBorder="1" applyAlignment="1">
      <alignment horizontal="right" vertical="center" wrapText="1"/>
    </xf>
    <xf numFmtId="3" fontId="4" fillId="3" borderId="41" xfId="0" applyNumberFormat="1" applyFont="1" applyFill="1" applyBorder="1" applyAlignment="1">
      <alignment horizontal="right" vertical="center"/>
    </xf>
    <xf numFmtId="0" fontId="5" fillId="3" borderId="0" xfId="0" applyFont="1" applyFill="1" applyAlignment="1">
      <alignment horizontal="right" vertical="center"/>
    </xf>
    <xf numFmtId="0" fontId="5" fillId="3" borderId="8" xfId="0" applyFont="1" applyFill="1" applyBorder="1" applyAlignment="1">
      <alignment horizontal="right" vertical="center"/>
    </xf>
    <xf numFmtId="0" fontId="13" fillId="0" borderId="31" xfId="0" applyFont="1" applyBorder="1" applyAlignment="1">
      <alignment horizontal="right" vertical="center" wrapText="1"/>
    </xf>
    <xf numFmtId="0" fontId="13" fillId="0" borderId="31" xfId="0" applyFont="1" applyBorder="1" applyAlignment="1">
      <alignment horizontal="right" vertical="center"/>
    </xf>
    <xf numFmtId="0" fontId="13" fillId="0" borderId="41" xfId="0" applyFont="1" applyBorder="1" applyAlignment="1">
      <alignment horizontal="right" vertical="center"/>
    </xf>
    <xf numFmtId="0" fontId="24" fillId="0" borderId="8" xfId="0" applyFont="1" applyBorder="1" applyAlignment="1">
      <alignment horizontal="left" vertical="center"/>
    </xf>
    <xf numFmtId="0" fontId="4" fillId="3" borderId="41" xfId="0" applyFont="1" applyFill="1" applyBorder="1" applyAlignment="1">
      <alignment horizontal="right" vertical="center"/>
    </xf>
    <xf numFmtId="0" fontId="4" fillId="0" borderId="34" xfId="0" applyFont="1" applyBorder="1" applyAlignment="1">
      <alignment horizontal="left" vertical="center"/>
    </xf>
    <xf numFmtId="0" fontId="13" fillId="0" borderId="33" xfId="0" applyFont="1" applyBorder="1" applyAlignment="1">
      <alignment horizontal="right" vertical="center" wrapText="1"/>
    </xf>
    <xf numFmtId="0" fontId="13" fillId="0" borderId="43" xfId="0" applyFont="1" applyBorder="1" applyAlignment="1">
      <alignment horizontal="right" vertical="center"/>
    </xf>
    <xf numFmtId="0" fontId="13" fillId="0" borderId="42" xfId="0" applyFont="1" applyBorder="1" applyAlignment="1">
      <alignment horizontal="right" vertical="center"/>
    </xf>
    <xf numFmtId="0" fontId="24" fillId="0" borderId="24" xfId="0" applyFont="1" applyBorder="1" applyAlignment="1">
      <alignment horizontal="left" vertical="center"/>
    </xf>
    <xf numFmtId="0" fontId="18" fillId="3" borderId="0" xfId="0" applyFont="1" applyFill="1"/>
    <xf numFmtId="3" fontId="7" fillId="3" borderId="41" xfId="0" applyNumberFormat="1" applyFont="1" applyFill="1" applyBorder="1" applyAlignment="1">
      <alignment horizontal="right" vertical="center"/>
    </xf>
    <xf numFmtId="0" fontId="13" fillId="3" borderId="8" xfId="0" applyFont="1" applyFill="1" applyBorder="1" applyAlignment="1">
      <alignment horizontal="right" vertical="center"/>
    </xf>
    <xf numFmtId="0" fontId="13" fillId="0" borderId="33" xfId="0" applyFont="1" applyBorder="1" applyAlignment="1">
      <alignment horizontal="right" vertical="center"/>
    </xf>
    <xf numFmtId="0" fontId="5" fillId="3" borderId="31" xfId="0" applyFont="1" applyFill="1" applyBorder="1" applyAlignment="1">
      <alignment horizontal="right" vertical="center"/>
    </xf>
    <xf numFmtId="0" fontId="7" fillId="3" borderId="54" xfId="0" applyFont="1" applyFill="1" applyBorder="1" applyAlignment="1">
      <alignment horizontal="left" vertical="center"/>
    </xf>
    <xf numFmtId="3" fontId="7" fillId="3" borderId="54" xfId="0" applyNumberFormat="1" applyFont="1" applyFill="1" applyBorder="1" applyAlignment="1">
      <alignment horizontal="right" vertical="center"/>
    </xf>
    <xf numFmtId="0" fontId="13" fillId="3" borderId="54" xfId="0" applyFont="1" applyFill="1" applyBorder="1" applyAlignment="1">
      <alignment horizontal="right" vertical="center"/>
    </xf>
    <xf numFmtId="0" fontId="13" fillId="3" borderId="45" xfId="0" applyFont="1" applyFill="1" applyBorder="1" applyAlignment="1">
      <alignment horizontal="right" vertical="center"/>
    </xf>
    <xf numFmtId="0" fontId="4" fillId="0" borderId="33" xfId="0" applyFont="1" applyBorder="1" applyAlignment="1">
      <alignment horizontal="left" vertical="center"/>
    </xf>
    <xf numFmtId="0" fontId="3" fillId="0" borderId="60" xfId="0" applyFont="1" applyBorder="1" applyAlignment="1">
      <alignment horizontal="center" vertical="center" wrapText="1"/>
    </xf>
    <xf numFmtId="0" fontId="9" fillId="7" borderId="0" xfId="0" applyFont="1" applyFill="1" applyAlignment="1">
      <alignment horizontal="left" vertical="center" wrapText="1"/>
    </xf>
    <xf numFmtId="0" fontId="3" fillId="7" borderId="0" xfId="0" applyFont="1" applyFill="1" applyAlignment="1">
      <alignment horizontal="center" vertical="center" wrapText="1"/>
    </xf>
    <xf numFmtId="0" fontId="9" fillId="0" borderId="0" xfId="0" applyFont="1" applyAlignment="1">
      <alignment horizontal="center" vertical="center" wrapText="1"/>
    </xf>
    <xf numFmtId="0" fontId="9" fillId="4" borderId="12" xfId="0" applyFont="1" applyFill="1" applyBorder="1" applyAlignment="1">
      <alignment horizontal="left" vertical="center" wrapText="1"/>
    </xf>
    <xf numFmtId="3" fontId="9" fillId="4" borderId="12" xfId="0" applyNumberFormat="1" applyFont="1" applyFill="1" applyBorder="1" applyAlignment="1">
      <alignment horizontal="right" vertical="center" wrapText="1"/>
    </xf>
    <xf numFmtId="0" fontId="5" fillId="3" borderId="26" xfId="0" applyFont="1" applyFill="1" applyBorder="1" applyAlignment="1">
      <alignment horizontal="left" vertical="center" wrapText="1"/>
    </xf>
    <xf numFmtId="0" fontId="5" fillId="0" borderId="0" xfId="0" applyFont="1" applyAlignment="1"/>
    <xf numFmtId="0" fontId="26" fillId="2" borderId="0" xfId="0" applyFont="1" applyFill="1" applyAlignment="1">
      <alignment horizontal="left" vertical="center"/>
    </xf>
    <xf numFmtId="0" fontId="2" fillId="0" borderId="0" xfId="0" applyFont="1" applyFill="1" applyAlignment="1"/>
    <xf numFmtId="0" fontId="14" fillId="0" borderId="0" xfId="1" applyFill="1" applyAlignment="1">
      <alignment horizontal="center"/>
    </xf>
    <xf numFmtId="0" fontId="4" fillId="0" borderId="0" xfId="0" applyFont="1" applyFill="1" applyAlignment="1"/>
    <xf numFmtId="0" fontId="6" fillId="2" borderId="12" xfId="0" applyFont="1" applyFill="1" applyBorder="1" applyAlignment="1">
      <alignment horizontal="center" vertical="center" wrapText="1"/>
    </xf>
    <xf numFmtId="0" fontId="8" fillId="2" borderId="0" xfId="0" applyFont="1" applyFill="1" applyAlignment="1">
      <alignment horizontal="center" vertical="center" wrapText="1"/>
    </xf>
    <xf numFmtId="0" fontId="9" fillId="3" borderId="0" xfId="0" applyFont="1" applyFill="1" applyAlignment="1">
      <alignment horizontal="left" vertical="center"/>
    </xf>
    <xf numFmtId="0" fontId="3" fillId="3" borderId="0" xfId="0" applyFont="1" applyFill="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xf numFmtId="0" fontId="6" fillId="2" borderId="19" xfId="0" applyFont="1" applyFill="1" applyBorder="1" applyAlignment="1">
      <alignment horizontal="center" vertical="center"/>
    </xf>
    <xf numFmtId="0" fontId="21" fillId="0" borderId="0" xfId="0" applyFont="1" applyAlignment="1">
      <alignment vertical="center"/>
    </xf>
    <xf numFmtId="0" fontId="10" fillId="0" borderId="0" xfId="0" applyFont="1" applyAlignment="1">
      <alignment horizontal="right" vertical="center"/>
    </xf>
    <xf numFmtId="3" fontId="3" fillId="3" borderId="0" xfId="0" applyNumberFormat="1" applyFont="1" applyFill="1" applyAlignment="1">
      <alignment horizontal="right" vertical="center"/>
    </xf>
    <xf numFmtId="3" fontId="3" fillId="0" borderId="0" xfId="0" applyNumberFormat="1" applyFont="1" applyAlignment="1">
      <alignment horizontal="right" vertical="center"/>
    </xf>
    <xf numFmtId="0" fontId="6" fillId="2" borderId="13" xfId="0" applyFont="1" applyFill="1" applyBorder="1" applyAlignment="1">
      <alignment horizontal="center" vertical="center" wrapText="1"/>
    </xf>
    <xf numFmtId="0" fontId="3" fillId="3" borderId="0" xfId="0" applyFont="1" applyFill="1" applyAlignment="1">
      <alignment horizontal="right" vertical="center"/>
    </xf>
    <xf numFmtId="0" fontId="3" fillId="0" borderId="0" xfId="0" applyFont="1" applyAlignment="1">
      <alignment horizontal="right" vertical="center" wrapText="1"/>
    </xf>
    <xf numFmtId="3" fontId="3" fillId="3" borderId="0" xfId="0" applyNumberFormat="1" applyFont="1" applyFill="1" applyAlignment="1">
      <alignment horizontal="right" vertical="center" wrapText="1"/>
    </xf>
    <xf numFmtId="0" fontId="5" fillId="3" borderId="31" xfId="0" applyFont="1" applyFill="1" applyBorder="1" applyAlignment="1">
      <alignment horizontal="right"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5" fillId="0" borderId="0" xfId="0" applyFont="1" applyAlignment="1">
      <alignment horizontal="right" vertical="center"/>
    </xf>
    <xf numFmtId="0" fontId="2" fillId="0" borderId="0" xfId="0" applyFont="1" applyAlignment="1">
      <alignment horizontal="right"/>
    </xf>
    <xf numFmtId="165" fontId="9" fillId="6" borderId="12" xfId="0" applyNumberFormat="1" applyFont="1" applyFill="1" applyBorder="1" applyAlignment="1">
      <alignment horizontal="right" vertical="center"/>
    </xf>
    <xf numFmtId="165" fontId="4" fillId="3" borderId="0" xfId="0" applyNumberFormat="1" applyFont="1" applyFill="1" applyAlignment="1">
      <alignment horizontal="right" vertical="center"/>
    </xf>
    <xf numFmtId="165" fontId="4" fillId="0" borderId="0" xfId="0" applyNumberFormat="1" applyFont="1" applyAlignment="1">
      <alignment horizontal="right" vertical="center"/>
    </xf>
    <xf numFmtId="165" fontId="7" fillId="3" borderId="12" xfId="0" applyNumberFormat="1" applyFont="1" applyFill="1" applyBorder="1" applyAlignment="1">
      <alignment horizontal="right" vertical="center"/>
    </xf>
    <xf numFmtId="166" fontId="10" fillId="0" borderId="0" xfId="0" applyNumberFormat="1" applyFont="1" applyAlignment="1">
      <alignment horizontal="right" vertical="center"/>
    </xf>
    <xf numFmtId="166" fontId="10" fillId="0" borderId="35" xfId="0" applyNumberFormat="1" applyFont="1" applyBorder="1" applyAlignment="1">
      <alignment horizontal="right" vertical="center"/>
    </xf>
    <xf numFmtId="166" fontId="3" fillId="4" borderId="0" xfId="0" applyNumberFormat="1" applyFont="1" applyFill="1" applyAlignment="1">
      <alignment horizontal="right" vertical="center" wrapText="1"/>
    </xf>
    <xf numFmtId="166" fontId="3" fillId="5" borderId="0" xfId="0" applyNumberFormat="1" applyFont="1" applyFill="1" applyAlignment="1">
      <alignment horizontal="right" vertical="center" wrapText="1"/>
    </xf>
    <xf numFmtId="166" fontId="10" fillId="5" borderId="0" xfId="0" applyNumberFormat="1" applyFont="1" applyFill="1" applyAlignment="1">
      <alignment horizontal="right" vertical="center" wrapText="1"/>
    </xf>
    <xf numFmtId="166" fontId="3" fillId="5" borderId="12" xfId="0" applyNumberFormat="1" applyFont="1" applyFill="1" applyBorder="1" applyAlignment="1">
      <alignment horizontal="right" vertical="center" wrapText="1"/>
    </xf>
    <xf numFmtId="164" fontId="7" fillId="0" borderId="8" xfId="0" applyNumberFormat="1" applyFont="1" applyBorder="1" applyAlignment="1">
      <alignment horizontal="right" vertical="center"/>
    </xf>
    <xf numFmtId="0" fontId="6" fillId="2" borderId="0" xfId="0" applyFont="1" applyFill="1" applyAlignment="1">
      <alignment horizontal="center" vertical="center" wrapText="1"/>
    </xf>
    <xf numFmtId="0" fontId="8" fillId="2" borderId="0" xfId="0" applyFont="1" applyFill="1" applyAlignment="1">
      <alignment horizontal="center" vertical="center" wrapText="1"/>
    </xf>
    <xf numFmtId="0" fontId="3" fillId="3" borderId="0" xfId="0" applyFont="1" applyFill="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xf numFmtId="0" fontId="3" fillId="2" borderId="18" xfId="0" applyFont="1" applyFill="1" applyBorder="1" applyAlignment="1">
      <alignment horizontal="center" vertical="center"/>
    </xf>
    <xf numFmtId="0" fontId="8" fillId="2" borderId="28" xfId="0" applyFont="1" applyFill="1" applyBorder="1" applyAlignment="1">
      <alignment horizontal="center" vertical="center"/>
    </xf>
    <xf numFmtId="0" fontId="18" fillId="2" borderId="1" xfId="0" applyFont="1" applyFill="1" applyBorder="1" applyAlignment="1">
      <alignment vertical="center"/>
    </xf>
    <xf numFmtId="0" fontId="8" fillId="2" borderId="1" xfId="0" applyFont="1" applyFill="1" applyBorder="1" applyAlignment="1">
      <alignment horizontal="center" vertical="center"/>
    </xf>
    <xf numFmtId="0" fontId="18" fillId="0" borderId="11" xfId="0" applyFont="1" applyBorder="1" applyAlignment="1">
      <alignment horizontal="justify" vertical="center" wrapText="1"/>
    </xf>
    <xf numFmtId="0" fontId="8" fillId="2" borderId="5" xfId="0" applyFont="1" applyFill="1" applyBorder="1" applyAlignment="1">
      <alignment horizontal="center" vertical="center" wrapText="1"/>
    </xf>
    <xf numFmtId="0" fontId="7" fillId="0" borderId="0" xfId="0" applyFont="1" applyAlignment="1">
      <alignment horizontal="center" vertical="center"/>
    </xf>
    <xf numFmtId="0" fontId="7" fillId="3" borderId="0" xfId="0" applyFont="1" applyFill="1" applyAlignment="1">
      <alignment horizontal="center" vertical="center"/>
    </xf>
    <xf numFmtId="3" fontId="3" fillId="0" borderId="0" xfId="0" applyNumberFormat="1" applyFont="1" applyAlignment="1">
      <alignment horizontal="right" vertical="center"/>
    </xf>
    <xf numFmtId="3" fontId="3" fillId="3" borderId="0" xfId="0" applyNumberFormat="1" applyFont="1" applyFill="1" applyAlignment="1">
      <alignment horizontal="right" vertical="center"/>
    </xf>
    <xf numFmtId="0" fontId="1" fillId="0" borderId="0" xfId="0" applyFont="1" applyAlignment="1"/>
    <xf numFmtId="0" fontId="1" fillId="0" borderId="0" xfId="0" applyFont="1" applyAlignment="1">
      <alignment vertical="center"/>
    </xf>
    <xf numFmtId="0" fontId="3" fillId="4" borderId="13" xfId="0" applyFont="1" applyFill="1" applyBorder="1" applyAlignment="1">
      <alignment horizontal="left" vertical="center" wrapText="1"/>
    </xf>
    <xf numFmtId="166" fontId="3" fillId="0" borderId="0" xfId="0" applyNumberFormat="1" applyFont="1" applyAlignment="1">
      <alignment horizontal="right" vertical="center" wrapText="1"/>
    </xf>
    <xf numFmtId="0" fontId="3" fillId="4" borderId="12" xfId="0" applyFont="1" applyFill="1" applyBorder="1" applyAlignment="1">
      <alignment horizontal="left" vertical="center" wrapText="1"/>
    </xf>
    <xf numFmtId="166" fontId="3" fillId="4" borderId="12" xfId="0" applyNumberFormat="1" applyFont="1" applyFill="1" applyBorder="1" applyAlignment="1">
      <alignment horizontal="right" vertical="center" wrapText="1"/>
    </xf>
    <xf numFmtId="0" fontId="6" fillId="0" borderId="12" xfId="0" applyFont="1" applyBorder="1" applyAlignment="1">
      <alignment horizontal="right" vertical="center"/>
    </xf>
    <xf numFmtId="0" fontId="9" fillId="4" borderId="13" xfId="0" applyFont="1" applyFill="1" applyBorder="1" applyAlignment="1">
      <alignment horizontal="left" vertical="center" wrapText="1"/>
    </xf>
    <xf numFmtId="3" fontId="9" fillId="4" borderId="22" xfId="0" applyNumberFormat="1" applyFont="1" applyFill="1" applyBorder="1" applyAlignment="1">
      <alignment horizontal="right" vertical="center"/>
    </xf>
    <xf numFmtId="164" fontId="1" fillId="0" borderId="0" xfId="0" applyNumberFormat="1" applyFont="1" applyAlignment="1">
      <alignment horizontal="right" vertical="center"/>
    </xf>
    <xf numFmtId="0" fontId="1" fillId="0" borderId="0" xfId="0" applyFont="1" applyAlignment="1">
      <alignment horizontal="right" vertical="center"/>
    </xf>
    <xf numFmtId="0" fontId="1" fillId="0" borderId="31" xfId="0" applyFont="1" applyBorder="1" applyAlignment="1">
      <alignment horizontal="right" vertical="center"/>
    </xf>
    <xf numFmtId="0" fontId="1" fillId="0" borderId="8" xfId="0" applyFont="1" applyBorder="1" applyAlignment="1">
      <alignment horizontal="right" vertical="center"/>
    </xf>
    <xf numFmtId="164" fontId="1" fillId="3" borderId="0" xfId="0" applyNumberFormat="1" applyFont="1" applyFill="1" applyAlignment="1">
      <alignment horizontal="right" vertical="center"/>
    </xf>
    <xf numFmtId="0" fontId="1" fillId="3" borderId="0" xfId="0" applyFont="1" applyFill="1" applyAlignment="1">
      <alignment horizontal="right" vertical="center"/>
    </xf>
    <xf numFmtId="0" fontId="1" fillId="3" borderId="31" xfId="0" applyFont="1" applyFill="1" applyBorder="1" applyAlignment="1">
      <alignment horizontal="right" vertical="center"/>
    </xf>
    <xf numFmtId="0" fontId="1" fillId="3" borderId="8" xfId="0" applyFont="1" applyFill="1" applyBorder="1" applyAlignment="1">
      <alignment horizontal="right" vertical="center"/>
    </xf>
    <xf numFmtId="0" fontId="21" fillId="2" borderId="0" xfId="0" applyFont="1" applyFill="1" applyAlignment="1">
      <alignment vertical="center"/>
    </xf>
    <xf numFmtId="0" fontId="6" fillId="2" borderId="0" xfId="0" applyFont="1" applyFill="1" applyAlignment="1">
      <alignment horizontal="right" vertical="center"/>
    </xf>
    <xf numFmtId="0" fontId="6" fillId="2" borderId="19" xfId="0" applyFont="1" applyFill="1" applyBorder="1" applyAlignment="1">
      <alignment horizontal="right" vertical="center"/>
    </xf>
    <xf numFmtId="0" fontId="9" fillId="3" borderId="6" xfId="0" applyFont="1" applyFill="1" applyBorder="1" applyAlignment="1">
      <alignment horizontal="left" vertical="center" wrapText="1"/>
    </xf>
    <xf numFmtId="3" fontId="9" fillId="3" borderId="6" xfId="0" applyNumberFormat="1" applyFont="1" applyFill="1" applyBorder="1" applyAlignment="1">
      <alignment horizontal="right" vertical="center"/>
    </xf>
    <xf numFmtId="3" fontId="9" fillId="3" borderId="12" xfId="0" applyNumberFormat="1" applyFont="1" applyFill="1" applyBorder="1" applyAlignment="1">
      <alignment horizontal="right" vertical="center"/>
    </xf>
    <xf numFmtId="0" fontId="20" fillId="0" borderId="0" xfId="1" applyFont="1" applyFill="1" applyAlignment="1">
      <alignment horizontal="center"/>
    </xf>
    <xf numFmtId="0" fontId="1" fillId="3" borderId="11" xfId="0" applyFont="1" applyFill="1" applyBorder="1" applyAlignment="1">
      <alignment horizontal="right" vertical="center"/>
    </xf>
    <xf numFmtId="0" fontId="1" fillId="3" borderId="31" xfId="0" applyFont="1" applyFill="1" applyBorder="1" applyAlignment="1">
      <alignment horizontal="left" vertical="center" wrapText="1"/>
    </xf>
    <xf numFmtId="3" fontId="1" fillId="3" borderId="31" xfId="0" applyNumberFormat="1" applyFont="1" applyFill="1" applyBorder="1" applyAlignment="1">
      <alignment horizontal="right" vertical="center"/>
    </xf>
    <xf numFmtId="0" fontId="1" fillId="0" borderId="11" xfId="0" applyFont="1" applyBorder="1" applyAlignment="1">
      <alignment horizontal="right" vertical="center"/>
    </xf>
    <xf numFmtId="0" fontId="1" fillId="0" borderId="31" xfId="0" applyFont="1" applyBorder="1" applyAlignment="1">
      <alignment horizontal="left" vertical="center" wrapText="1"/>
    </xf>
    <xf numFmtId="3" fontId="1" fillId="0" borderId="31" xfId="0" applyNumberFormat="1" applyFont="1" applyBorder="1" applyAlignment="1">
      <alignment horizontal="right" vertical="center"/>
    </xf>
    <xf numFmtId="0" fontId="1" fillId="0" borderId="0" xfId="0" applyFont="1" applyFill="1" applyAlignment="1"/>
    <xf numFmtId="0" fontId="13" fillId="0" borderId="17" xfId="0" applyFont="1" applyBorder="1" applyAlignment="1">
      <alignment horizontal="right" vertical="center"/>
    </xf>
    <xf numFmtId="3" fontId="7" fillId="0" borderId="42" xfId="0" applyNumberFormat="1" applyFont="1" applyBorder="1" applyAlignment="1">
      <alignment horizontal="right" vertical="center"/>
    </xf>
    <xf numFmtId="0" fontId="1" fillId="3" borderId="31" xfId="0" applyFont="1" applyFill="1" applyBorder="1" applyAlignment="1">
      <alignment horizontal="left" vertical="center"/>
    </xf>
    <xf numFmtId="0" fontId="5" fillId="3" borderId="0" xfId="0" applyFont="1" applyFill="1" applyAlignment="1">
      <alignment horizontal="left" vertical="center"/>
    </xf>
    <xf numFmtId="0" fontId="1" fillId="3" borderId="41" xfId="0" applyFont="1" applyFill="1" applyBorder="1" applyAlignment="1">
      <alignment horizontal="left" vertical="center"/>
    </xf>
    <xf numFmtId="0" fontId="1" fillId="0" borderId="0" xfId="0" applyFont="1" applyAlignment="1">
      <alignment horizontal="left" vertical="center"/>
    </xf>
    <xf numFmtId="0" fontId="1" fillId="0" borderId="31" xfId="0" applyFont="1" applyBorder="1" applyAlignment="1">
      <alignment horizontal="left" vertical="center"/>
    </xf>
    <xf numFmtId="0" fontId="5" fillId="0" borderId="0" xfId="0" applyFont="1" applyAlignment="1">
      <alignment horizontal="left" vertical="center"/>
    </xf>
    <xf numFmtId="0" fontId="1" fillId="0" borderId="41" xfId="0" applyFont="1" applyBorder="1" applyAlignment="1">
      <alignment horizontal="left" vertical="center"/>
    </xf>
    <xf numFmtId="0" fontId="1" fillId="3" borderId="0" xfId="0" applyFont="1" applyFill="1" applyAlignment="1">
      <alignment horizontal="left" vertical="center"/>
    </xf>
    <xf numFmtId="3" fontId="1" fillId="3" borderId="41" xfId="0" applyNumberFormat="1" applyFont="1" applyFill="1" applyBorder="1" applyAlignment="1">
      <alignment horizontal="right" vertical="center"/>
    </xf>
    <xf numFmtId="0" fontId="1" fillId="0" borderId="41" xfId="0" applyFont="1" applyBorder="1" applyAlignment="1">
      <alignment horizontal="right" vertical="center"/>
    </xf>
    <xf numFmtId="0" fontId="1" fillId="3" borderId="41" xfId="0" applyFont="1" applyFill="1" applyBorder="1" applyAlignment="1">
      <alignment horizontal="right" vertical="center"/>
    </xf>
    <xf numFmtId="0" fontId="21" fillId="3" borderId="0" xfId="0" applyFont="1" applyFill="1" applyAlignment="1">
      <alignment vertical="top"/>
    </xf>
    <xf numFmtId="0" fontId="5" fillId="0" borderId="31" xfId="0" applyFont="1" applyBorder="1" applyAlignment="1">
      <alignment horizontal="right" vertical="center" wrapText="1"/>
    </xf>
    <xf numFmtId="0" fontId="21" fillId="3" borderId="0" xfId="0" applyFont="1" applyFill="1"/>
    <xf numFmtId="0" fontId="5" fillId="0" borderId="31" xfId="0" applyFont="1" applyBorder="1" applyAlignment="1">
      <alignment horizontal="left" vertical="center" wrapText="1"/>
    </xf>
    <xf numFmtId="3" fontId="1" fillId="0" borderId="41" xfId="0" applyNumberFormat="1" applyFont="1" applyBorder="1" applyAlignment="1">
      <alignment horizontal="right" vertical="center"/>
    </xf>
    <xf numFmtId="0" fontId="5" fillId="3" borderId="31" xfId="0" applyFont="1" applyFill="1" applyBorder="1" applyAlignment="1">
      <alignment horizontal="left" vertical="center" wrapText="1"/>
    </xf>
    <xf numFmtId="0" fontId="1" fillId="0" borderId="17" xfId="0" applyFont="1" applyBorder="1" applyAlignment="1">
      <alignment horizontal="left" vertical="center"/>
    </xf>
    <xf numFmtId="3" fontId="1" fillId="0" borderId="42" xfId="0" applyNumberFormat="1" applyFont="1" applyBorder="1" applyAlignment="1">
      <alignment horizontal="right" vertical="center"/>
    </xf>
    <xf numFmtId="0" fontId="1" fillId="3" borderId="17" xfId="0" applyFont="1" applyFill="1" applyBorder="1" applyAlignment="1">
      <alignment horizontal="left" vertical="center"/>
    </xf>
    <xf numFmtId="0" fontId="13" fillId="3" borderId="43" xfId="0" applyFont="1" applyFill="1" applyBorder="1" applyAlignment="1">
      <alignment horizontal="left" vertical="center" wrapText="1"/>
    </xf>
    <xf numFmtId="0" fontId="7" fillId="3" borderId="43" xfId="0" applyFont="1" applyFill="1" applyBorder="1" applyAlignment="1">
      <alignment horizontal="right" vertical="center"/>
    </xf>
    <xf numFmtId="0" fontId="13" fillId="3" borderId="17" xfId="0" applyFont="1" applyFill="1" applyBorder="1" applyAlignment="1">
      <alignment horizontal="right" vertical="center"/>
    </xf>
    <xf numFmtId="0" fontId="7" fillId="3" borderId="42" xfId="0" applyFont="1" applyFill="1" applyBorder="1" applyAlignment="1">
      <alignment horizontal="right" vertical="center"/>
    </xf>
    <xf numFmtId="0" fontId="7" fillId="3" borderId="51" xfId="0" applyFont="1" applyFill="1" applyBorder="1" applyAlignment="1">
      <alignment horizontal="right" vertical="center"/>
    </xf>
    <xf numFmtId="0" fontId="13" fillId="3" borderId="40" xfId="0" applyFont="1" applyFill="1" applyBorder="1" applyAlignment="1">
      <alignment horizontal="right" vertical="center"/>
    </xf>
    <xf numFmtId="0" fontId="1" fillId="0" borderId="38" xfId="0" applyFont="1" applyBorder="1" applyAlignment="1">
      <alignment horizontal="right" vertical="center"/>
    </xf>
    <xf numFmtId="0" fontId="1" fillId="3" borderId="47" xfId="0" applyFont="1" applyFill="1" applyBorder="1" applyAlignment="1">
      <alignment horizontal="right" vertical="center"/>
    </xf>
    <xf numFmtId="0" fontId="1" fillId="0" borderId="47" xfId="0" applyFont="1" applyBorder="1" applyAlignment="1">
      <alignment horizontal="right" vertical="center"/>
    </xf>
    <xf numFmtId="0" fontId="1" fillId="3" borderId="43" xfId="0" applyFont="1" applyFill="1" applyBorder="1" applyAlignment="1">
      <alignment horizontal="left" vertical="center" wrapText="1"/>
    </xf>
    <xf numFmtId="0" fontId="1" fillId="0" borderId="54" xfId="0" applyFont="1" applyBorder="1" applyAlignment="1">
      <alignment horizontal="left" vertical="center"/>
    </xf>
    <xf numFmtId="0" fontId="5" fillId="0" borderId="45" xfId="0" applyFont="1" applyBorder="1" applyAlignment="1">
      <alignment horizontal="left" vertical="center"/>
    </xf>
    <xf numFmtId="0" fontId="1" fillId="0" borderId="58" xfId="0" applyFont="1" applyBorder="1" applyAlignment="1">
      <alignment horizontal="left" vertical="center"/>
    </xf>
    <xf numFmtId="3" fontId="7" fillId="3" borderId="43" xfId="0" applyNumberFormat="1" applyFont="1" applyFill="1" applyBorder="1" applyAlignment="1">
      <alignment horizontal="right" vertical="center"/>
    </xf>
    <xf numFmtId="3" fontId="7" fillId="3" borderId="42" xfId="0" applyNumberFormat="1" applyFont="1" applyFill="1" applyBorder="1" applyAlignment="1">
      <alignment horizontal="right" vertical="center"/>
    </xf>
    <xf numFmtId="0" fontId="1" fillId="0" borderId="49" xfId="0" applyFont="1" applyBorder="1" applyAlignment="1">
      <alignment horizontal="left" vertical="center"/>
    </xf>
    <xf numFmtId="3" fontId="7" fillId="0" borderId="51" xfId="0" applyNumberFormat="1" applyFont="1" applyBorder="1" applyAlignment="1">
      <alignment horizontal="right" vertical="center"/>
    </xf>
    <xf numFmtId="0" fontId="7" fillId="0" borderId="51" xfId="0" applyFont="1" applyBorder="1" applyAlignment="1">
      <alignment horizontal="right" vertical="center"/>
    </xf>
    <xf numFmtId="0" fontId="1" fillId="0" borderId="40" xfId="0" applyFont="1" applyBorder="1" applyAlignment="1">
      <alignment horizontal="left" vertical="center"/>
    </xf>
    <xf numFmtId="0" fontId="7" fillId="0" borderId="51" xfId="0" applyFont="1" applyBorder="1" applyAlignment="1">
      <alignment horizontal="left" vertical="center" wrapText="1"/>
    </xf>
    <xf numFmtId="0" fontId="7" fillId="0" borderId="55" xfId="0" applyFont="1" applyBorder="1" applyAlignment="1">
      <alignment horizontal="right" vertical="center"/>
    </xf>
    <xf numFmtId="0" fontId="7" fillId="3" borderId="46" xfId="0" applyFont="1" applyFill="1" applyBorder="1" applyAlignment="1">
      <alignment horizontal="right" vertical="center"/>
    </xf>
    <xf numFmtId="0" fontId="13" fillId="3" borderId="38" xfId="0" applyFont="1" applyFill="1" applyBorder="1" applyAlignment="1">
      <alignment horizontal="right" vertical="center"/>
    </xf>
    <xf numFmtId="0" fontId="7" fillId="0" borderId="17" xfId="0" applyFont="1" applyBorder="1" applyAlignment="1">
      <alignment horizontal="left" vertical="center"/>
    </xf>
    <xf numFmtId="0" fontId="1" fillId="0" borderId="43" xfId="0" applyFont="1" applyBorder="1" applyAlignment="1">
      <alignment horizontal="left" vertical="center" wrapText="1"/>
    </xf>
    <xf numFmtId="0" fontId="7" fillId="0" borderId="48" xfId="0" applyFont="1" applyBorder="1" applyAlignment="1">
      <alignment horizontal="right" vertical="center"/>
    </xf>
    <xf numFmtId="0" fontId="1" fillId="0" borderId="12" xfId="0" applyFont="1" applyBorder="1" applyAlignment="1">
      <alignment horizontal="left" vertical="center"/>
    </xf>
    <xf numFmtId="0" fontId="1" fillId="0" borderId="59" xfId="0" applyFont="1" applyBorder="1" applyAlignment="1">
      <alignment horizontal="left" vertical="center" wrapText="1"/>
    </xf>
    <xf numFmtId="3" fontId="7" fillId="0" borderId="32" xfId="0" applyNumberFormat="1" applyFont="1" applyBorder="1" applyAlignment="1">
      <alignment horizontal="right" vertical="center"/>
    </xf>
    <xf numFmtId="0" fontId="1" fillId="0" borderId="32" xfId="0" applyFont="1" applyBorder="1" applyAlignment="1">
      <alignment horizontal="right" vertical="center"/>
    </xf>
    <xf numFmtId="0" fontId="20" fillId="0" borderId="0" xfId="1" applyFont="1" applyAlignment="1">
      <alignment horizontal="right"/>
    </xf>
    <xf numFmtId="0" fontId="1" fillId="0" borderId="0" xfId="0" applyFont="1" applyAlignment="1">
      <alignment horizontal="right"/>
    </xf>
    <xf numFmtId="0" fontId="6" fillId="2" borderId="0" xfId="0" applyFont="1" applyFill="1" applyAlignment="1">
      <alignment horizontal="left" vertical="center"/>
    </xf>
    <xf numFmtId="0" fontId="18" fillId="0" borderId="0" xfId="0" applyFont="1" applyAlignment="1">
      <alignment horizontal="center" vertical="center" wrapText="1"/>
    </xf>
    <xf numFmtId="0" fontId="2" fillId="0" borderId="0" xfId="0" applyFont="1" applyAlignment="1">
      <alignment vertical="center" wrapText="1"/>
    </xf>
    <xf numFmtId="0" fontId="7" fillId="3" borderId="0" xfId="0" applyFont="1" applyFill="1" applyAlignment="1">
      <alignment vertical="center"/>
    </xf>
    <xf numFmtId="0" fontId="7" fillId="0" borderId="0" xfId="0" applyFont="1" applyAlignment="1">
      <alignment vertical="center"/>
    </xf>
    <xf numFmtId="0" fontId="1" fillId="3" borderId="61" xfId="0" applyFont="1" applyFill="1" applyBorder="1" applyAlignment="1">
      <alignment horizontal="center" vertical="center"/>
    </xf>
    <xf numFmtId="0" fontId="1" fillId="3" borderId="11" xfId="0" applyFont="1" applyFill="1" applyBorder="1" applyAlignment="1">
      <alignment horizontal="left" vertical="center" wrapText="1"/>
    </xf>
    <xf numFmtId="0" fontId="10" fillId="0" borderId="0" xfId="0" applyFont="1" applyAlignment="1">
      <alignment vertical="center"/>
    </xf>
    <xf numFmtId="0" fontId="9" fillId="3" borderId="0" xfId="0" applyFont="1" applyFill="1" applyAlignment="1">
      <alignment vertical="center"/>
    </xf>
    <xf numFmtId="3" fontId="3" fillId="3" borderId="0" xfId="0" applyNumberFormat="1" applyFont="1" applyFill="1" applyAlignment="1">
      <alignment vertical="center"/>
    </xf>
    <xf numFmtId="0" fontId="10" fillId="3" borderId="0" xfId="0" applyFont="1" applyFill="1" applyAlignment="1">
      <alignment vertical="center"/>
    </xf>
    <xf numFmtId="3" fontId="3" fillId="3" borderId="0" xfId="0" applyNumberFormat="1" applyFont="1" applyFill="1" applyAlignment="1">
      <alignment vertical="center" wrapText="1"/>
    </xf>
    <xf numFmtId="0" fontId="9" fillId="0" borderId="0" xfId="0" applyFont="1" applyAlignment="1">
      <alignment vertical="center"/>
    </xf>
    <xf numFmtId="0" fontId="3" fillId="0" borderId="0" xfId="0" applyFont="1" applyAlignment="1">
      <alignment vertical="center" wrapText="1"/>
    </xf>
    <xf numFmtId="0" fontId="9" fillId="3" borderId="0" xfId="0" applyFont="1" applyFill="1" applyAlignment="1">
      <alignment horizontal="center" vertical="center" wrapText="1"/>
    </xf>
    <xf numFmtId="0" fontId="9" fillId="0" borderId="60" xfId="0" applyFont="1" applyBorder="1" applyAlignment="1">
      <alignment horizontal="center" vertical="center" wrapText="1"/>
    </xf>
    <xf numFmtId="0" fontId="1" fillId="0" borderId="0" xfId="0" applyFont="1" applyFill="1" applyAlignment="1">
      <alignment vertical="center"/>
    </xf>
    <xf numFmtId="0" fontId="6" fillId="2" borderId="14" xfId="0" applyFont="1" applyFill="1" applyBorder="1" applyAlignment="1">
      <alignment vertical="center" wrapText="1"/>
    </xf>
    <xf numFmtId="0" fontId="6" fillId="2" borderId="15" xfId="0" applyFont="1" applyFill="1" applyBorder="1" applyAlignment="1">
      <alignment vertical="center" wrapText="1"/>
    </xf>
    <xf numFmtId="3" fontId="3" fillId="3" borderId="0" xfId="0" applyNumberFormat="1" applyFont="1" applyFill="1" applyAlignment="1">
      <alignment horizontal="right" vertical="center" wrapText="1"/>
    </xf>
    <xf numFmtId="0" fontId="4" fillId="0" borderId="26" xfId="0" applyFont="1" applyFill="1" applyBorder="1" applyAlignment="1">
      <alignment horizontal="center" vertical="center"/>
    </xf>
    <xf numFmtId="0" fontId="4" fillId="0" borderId="0" xfId="0" applyFont="1" applyFill="1" applyAlignment="1">
      <alignment vertical="center"/>
    </xf>
    <xf numFmtId="165" fontId="1" fillId="3" borderId="0" xfId="0" applyNumberFormat="1" applyFont="1" applyFill="1" applyAlignment="1">
      <alignment horizontal="right" vertical="center"/>
    </xf>
    <xf numFmtId="165" fontId="1" fillId="0" borderId="0" xfId="0" applyNumberFormat="1" applyFont="1" applyAlignment="1">
      <alignment horizontal="right" vertical="center"/>
    </xf>
    <xf numFmtId="165" fontId="1" fillId="0" borderId="0" xfId="0" applyNumberFormat="1" applyFont="1" applyBorder="1" applyAlignment="1">
      <alignment horizontal="right" vertical="center"/>
    </xf>
    <xf numFmtId="165" fontId="1" fillId="3" borderId="0" xfId="0" applyNumberFormat="1" applyFont="1" applyFill="1" applyBorder="1" applyAlignment="1">
      <alignment horizontal="right" vertical="center"/>
    </xf>
    <xf numFmtId="3" fontId="1" fillId="0" borderId="0" xfId="0" applyNumberFormat="1" applyFont="1" applyAlignment="1">
      <alignment vertical="center"/>
    </xf>
    <xf numFmtId="3" fontId="1" fillId="0" borderId="0" xfId="0" applyNumberFormat="1" applyFont="1" applyFill="1" applyAlignment="1">
      <alignment vertical="center"/>
    </xf>
    <xf numFmtId="164" fontId="7" fillId="0" borderId="24" xfId="0" applyNumberFormat="1" applyFont="1" applyBorder="1" applyAlignment="1">
      <alignment horizontal="right" vertical="center"/>
    </xf>
    <xf numFmtId="164" fontId="7" fillId="3" borderId="0" xfId="0" applyNumberFormat="1" applyFont="1" applyFill="1" applyAlignment="1">
      <alignment horizontal="right" vertical="center"/>
    </xf>
    <xf numFmtId="164" fontId="1" fillId="3" borderId="61" xfId="0" applyNumberFormat="1" applyFont="1" applyFill="1" applyBorder="1" applyAlignment="1">
      <alignment horizontal="right" vertical="center"/>
    </xf>
    <xf numFmtId="164" fontId="7" fillId="3" borderId="12" xfId="0" applyNumberFormat="1" applyFont="1" applyFill="1" applyBorder="1" applyAlignment="1">
      <alignment horizontal="right" vertical="center"/>
    </xf>
    <xf numFmtId="3" fontId="0" fillId="0" borderId="0" xfId="0" applyNumberFormat="1"/>
    <xf numFmtId="0" fontId="0" fillId="0" borderId="0" xfId="0" applyNumberFormat="1"/>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3" fillId="0" borderId="0" xfId="0" applyFont="1" applyFill="1" applyBorder="1" applyAlignment="1">
      <alignment horizontal="right" vertical="center" wrapText="1"/>
    </xf>
    <xf numFmtId="167" fontId="1" fillId="0" borderId="0" xfId="0" applyNumberFormat="1" applyFont="1" applyFill="1" applyAlignment="1">
      <alignment horizontal="justify" vertical="center" wrapText="1"/>
    </xf>
    <xf numFmtId="165" fontId="1" fillId="0" borderId="0" xfId="0" applyNumberFormat="1" applyFont="1" applyFill="1" applyAlignment="1">
      <alignment horizontal="right" vertical="center" wrapText="1"/>
    </xf>
    <xf numFmtId="0" fontId="4" fillId="0" borderId="0" xfId="0" applyFont="1" applyFill="1" applyAlignment="1">
      <alignment vertical="center" wrapText="1"/>
    </xf>
    <xf numFmtId="165" fontId="13" fillId="0" borderId="56" xfId="0" applyNumberFormat="1" applyFont="1" applyBorder="1" applyAlignment="1">
      <alignment horizontal="right" vertical="center"/>
    </xf>
    <xf numFmtId="165" fontId="5" fillId="3" borderId="31" xfId="0" applyNumberFormat="1" applyFont="1" applyFill="1" applyBorder="1" applyAlignment="1">
      <alignment horizontal="right" vertical="center"/>
    </xf>
    <xf numFmtId="0" fontId="24" fillId="0" borderId="31" xfId="0" applyFont="1" applyBorder="1" applyAlignment="1">
      <alignment horizontal="left" vertical="center"/>
    </xf>
    <xf numFmtId="0" fontId="24" fillId="0" borderId="43" xfId="0" applyFont="1" applyBorder="1" applyAlignment="1">
      <alignment horizontal="left" vertical="center"/>
    </xf>
    <xf numFmtId="165" fontId="13" fillId="3" borderId="31" xfId="0" applyNumberFormat="1" applyFont="1" applyFill="1" applyBorder="1" applyAlignment="1">
      <alignment horizontal="right" vertical="center"/>
    </xf>
    <xf numFmtId="0" fontId="8" fillId="2" borderId="2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5" xfId="0" applyFont="1" applyFill="1" applyBorder="1" applyAlignment="1">
      <alignment horizontal="center" vertical="center"/>
    </xf>
    <xf numFmtId="0" fontId="1" fillId="3" borderId="41" xfId="0" applyFont="1" applyFill="1" applyBorder="1" applyAlignment="1">
      <alignment horizontal="right" vertical="center"/>
    </xf>
    <xf numFmtId="0" fontId="5" fillId="3" borderId="41" xfId="0" applyFont="1" applyFill="1" applyBorder="1" applyAlignment="1">
      <alignment horizontal="right" vertical="center"/>
    </xf>
    <xf numFmtId="0" fontId="5" fillId="0" borderId="0" xfId="0" applyFont="1" applyAlignment="1">
      <alignment horizontal="right" vertical="center"/>
    </xf>
    <xf numFmtId="164" fontId="1" fillId="0" borderId="0" xfId="0" applyNumberFormat="1" applyFont="1" applyAlignment="1">
      <alignment vertical="center"/>
    </xf>
    <xf numFmtId="0" fontId="1" fillId="0" borderId="0" xfId="0" applyFont="1" applyAlignment="1">
      <alignment horizontal="left" vertical="top"/>
    </xf>
    <xf numFmtId="0" fontId="1" fillId="0" borderId="2" xfId="0" applyFont="1" applyBorder="1" applyAlignment="1">
      <alignment horizontal="left" vertical="center"/>
    </xf>
    <xf numFmtId="0" fontId="1" fillId="0" borderId="8" xfId="0" applyFont="1" applyBorder="1" applyAlignment="1">
      <alignment horizontal="left" vertical="center" wrapText="1"/>
    </xf>
    <xf numFmtId="0" fontId="1" fillId="3" borderId="2" xfId="0" applyFont="1" applyFill="1" applyBorder="1" applyAlignment="1">
      <alignment horizontal="left" vertical="center"/>
    </xf>
    <xf numFmtId="0" fontId="1" fillId="3" borderId="8" xfId="0" applyFont="1" applyFill="1" applyBorder="1" applyAlignment="1">
      <alignment horizontal="left" vertical="center" wrapText="1"/>
    </xf>
    <xf numFmtId="164" fontId="1" fillId="3" borderId="8" xfId="0" applyNumberFormat="1" applyFont="1" applyFill="1" applyBorder="1" applyAlignment="1">
      <alignment horizontal="right" vertical="center"/>
    </xf>
    <xf numFmtId="164" fontId="1" fillId="0" borderId="8" xfId="0" applyNumberFormat="1" applyFont="1" applyBorder="1" applyAlignment="1">
      <alignment horizontal="right" vertical="center"/>
    </xf>
    <xf numFmtId="164" fontId="1" fillId="0" borderId="8" xfId="0" applyNumberFormat="1" applyFont="1" applyBorder="1" applyAlignment="1">
      <alignment horizontal="left" vertical="center"/>
    </xf>
    <xf numFmtId="164" fontId="1" fillId="3" borderId="8" xfId="0" applyNumberFormat="1" applyFont="1" applyFill="1" applyBorder="1" applyAlignment="1">
      <alignment horizontal="left" vertical="center"/>
    </xf>
    <xf numFmtId="164" fontId="1" fillId="0" borderId="0" xfId="0" applyNumberFormat="1" applyFont="1" applyAlignment="1">
      <alignment vertical="center" wrapText="1"/>
    </xf>
    <xf numFmtId="164" fontId="1" fillId="3" borderId="0" xfId="0" applyNumberFormat="1" applyFont="1" applyFill="1" applyAlignment="1">
      <alignment vertical="center" wrapText="1"/>
    </xf>
    <xf numFmtId="0" fontId="1" fillId="0" borderId="2" xfId="0" applyFont="1" applyBorder="1" applyAlignment="1">
      <alignment horizontal="left" vertical="center" wrapText="1"/>
    </xf>
    <xf numFmtId="0" fontId="1" fillId="0" borderId="23" xfId="0" applyFont="1" applyBorder="1" applyAlignment="1">
      <alignment horizontal="left" vertical="center"/>
    </xf>
    <xf numFmtId="0" fontId="1" fillId="3" borderId="0" xfId="0" applyFont="1" applyFill="1" applyAlignment="1">
      <alignment vertical="center"/>
    </xf>
    <xf numFmtId="164" fontId="1" fillId="3" borderId="0" xfId="0" applyNumberFormat="1" applyFont="1" applyFill="1" applyAlignment="1">
      <alignment vertical="center"/>
    </xf>
    <xf numFmtId="164" fontId="1" fillId="0" borderId="0" xfId="0" applyNumberFormat="1" applyFont="1" applyAlignment="1">
      <alignment horizontal="left" vertical="center"/>
    </xf>
    <xf numFmtId="164" fontId="1" fillId="3" borderId="0" xfId="0" applyNumberFormat="1" applyFont="1" applyFill="1" applyAlignment="1">
      <alignment horizontal="left" vertical="center"/>
    </xf>
    <xf numFmtId="3" fontId="1" fillId="0" borderId="0" xfId="0" applyNumberFormat="1" applyFont="1"/>
    <xf numFmtId="0" fontId="4" fillId="0" borderId="0" xfId="0" applyFont="1" applyFill="1" applyBorder="1" applyAlignment="1">
      <alignment horizontal="center" vertical="center"/>
    </xf>
    <xf numFmtId="165" fontId="4" fillId="3" borderId="0" xfId="0" applyNumberFormat="1" applyFont="1" applyFill="1" applyAlignment="1">
      <alignment horizontal="left" vertical="center" wrapText="1"/>
    </xf>
    <xf numFmtId="165" fontId="5" fillId="0" borderId="0" xfId="0" applyNumberFormat="1" applyFont="1" applyAlignment="1">
      <alignment horizontal="left" vertical="center" wrapText="1"/>
    </xf>
    <xf numFmtId="165" fontId="5" fillId="3" borderId="0" xfId="0" applyNumberFormat="1" applyFont="1" applyFill="1" applyAlignment="1">
      <alignment horizontal="right" vertical="center" wrapText="1"/>
    </xf>
    <xf numFmtId="165" fontId="5" fillId="0" borderId="0" xfId="0" applyNumberFormat="1" applyFont="1" applyAlignment="1">
      <alignment horizontal="right" vertical="center" wrapText="1"/>
    </xf>
    <xf numFmtId="165" fontId="5" fillId="3" borderId="0" xfId="0" applyNumberFormat="1" applyFont="1" applyFill="1" applyAlignment="1">
      <alignment horizontal="left" vertical="center" wrapText="1"/>
    </xf>
    <xf numFmtId="165" fontId="13" fillId="0" borderId="0" xfId="0" applyNumberFormat="1" applyFont="1" applyAlignment="1">
      <alignment horizontal="right" vertical="center" wrapText="1"/>
    </xf>
    <xf numFmtId="0" fontId="5" fillId="3" borderId="55" xfId="0" applyFont="1" applyFill="1" applyBorder="1" applyAlignment="1">
      <alignment horizontal="left" vertical="center"/>
    </xf>
    <xf numFmtId="0" fontId="1" fillId="3" borderId="55" xfId="0" applyFont="1" applyFill="1" applyBorder="1" applyAlignment="1">
      <alignment horizontal="left" vertical="center"/>
    </xf>
    <xf numFmtId="0" fontId="5" fillId="0" borderId="41" xfId="0" applyFont="1" applyBorder="1" applyAlignment="1">
      <alignment horizontal="left" vertical="center"/>
    </xf>
    <xf numFmtId="0" fontId="5" fillId="0" borderId="41" xfId="0" applyFont="1" applyBorder="1" applyAlignment="1">
      <alignment horizontal="right" vertical="center"/>
    </xf>
    <xf numFmtId="0" fontId="1" fillId="3" borderId="48" xfId="0" applyFont="1" applyFill="1" applyBorder="1" applyAlignment="1">
      <alignment horizontal="right" vertical="center"/>
    </xf>
    <xf numFmtId="0" fontId="5" fillId="0" borderId="58" xfId="0" applyFont="1" applyBorder="1" applyAlignment="1">
      <alignment horizontal="left" vertical="center"/>
    </xf>
    <xf numFmtId="0" fontId="5" fillId="0" borderId="55" xfId="0" applyFont="1" applyBorder="1" applyAlignment="1">
      <alignment horizontal="right" vertical="center"/>
    </xf>
    <xf numFmtId="0" fontId="21" fillId="0" borderId="55" xfId="0" applyFont="1" applyBorder="1"/>
    <xf numFmtId="0" fontId="13" fillId="3" borderId="42" xfId="0" applyFont="1" applyFill="1" applyBorder="1" applyAlignment="1">
      <alignment horizontal="right" vertical="center"/>
    </xf>
    <xf numFmtId="0" fontId="5" fillId="3" borderId="55" xfId="0" applyFont="1" applyFill="1" applyBorder="1" applyAlignment="1">
      <alignment horizontal="right" vertical="center"/>
    </xf>
    <xf numFmtId="0" fontId="21" fillId="3" borderId="55" xfId="0" applyFont="1" applyFill="1" applyBorder="1"/>
    <xf numFmtId="0" fontId="5" fillId="3" borderId="42" xfId="0" applyFont="1" applyFill="1" applyBorder="1" applyAlignment="1">
      <alignment horizontal="right" vertical="center"/>
    </xf>
    <xf numFmtId="0" fontId="1" fillId="3" borderId="42" xfId="0" applyFont="1" applyFill="1" applyBorder="1" applyAlignment="1">
      <alignment horizontal="right" vertical="center"/>
    </xf>
    <xf numFmtId="0" fontId="5" fillId="0" borderId="64" xfId="0" applyFont="1" applyBorder="1" applyAlignment="1">
      <alignment horizontal="right" vertical="center"/>
    </xf>
    <xf numFmtId="0" fontId="4" fillId="3" borderId="0" xfId="0" applyFont="1" applyFill="1" applyBorder="1" applyAlignment="1">
      <alignment horizontal="center" vertical="center"/>
    </xf>
    <xf numFmtId="0" fontId="4" fillId="3" borderId="0" xfId="0" applyFont="1" applyFill="1" applyBorder="1" applyAlignment="1">
      <alignment horizontal="right" vertical="center" wrapText="1"/>
    </xf>
    <xf numFmtId="0" fontId="4" fillId="0" borderId="0" xfId="0" applyFont="1" applyBorder="1" applyAlignment="1">
      <alignment horizontal="center" vertical="center"/>
    </xf>
    <xf numFmtId="3" fontId="4" fillId="3" borderId="0" xfId="0" applyNumberFormat="1" applyFont="1" applyFill="1" applyBorder="1" applyAlignment="1">
      <alignment horizontal="right" vertical="center" wrapText="1"/>
    </xf>
    <xf numFmtId="3" fontId="4" fillId="0" borderId="0" xfId="0" applyNumberFormat="1" applyFont="1" applyBorder="1" applyAlignment="1">
      <alignment horizontal="right" vertical="center" wrapText="1"/>
    </xf>
    <xf numFmtId="3" fontId="4" fillId="0" borderId="0" xfId="0" applyNumberFormat="1" applyFont="1" applyFill="1" applyBorder="1" applyAlignment="1">
      <alignment horizontal="right" vertical="center" wrapText="1"/>
    </xf>
    <xf numFmtId="0" fontId="8" fillId="2" borderId="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6" fillId="2" borderId="19" xfId="0" applyFont="1" applyFill="1" applyBorder="1" applyAlignment="1">
      <alignment horizontal="center" vertical="center"/>
    </xf>
    <xf numFmtId="0" fontId="3" fillId="3" borderId="0" xfId="0" applyFont="1" applyFill="1" applyAlignment="1">
      <alignment horizontal="right" vertical="center"/>
    </xf>
    <xf numFmtId="0" fontId="8" fillId="2" borderId="65" xfId="0" applyFont="1" applyFill="1" applyBorder="1" applyAlignment="1">
      <alignment horizontal="center" vertical="center" wrapText="1"/>
    </xf>
    <xf numFmtId="0" fontId="1" fillId="0" borderId="0" xfId="0" applyFont="1" applyAlignment="1">
      <alignment horizontal="center" vertical="center"/>
    </xf>
    <xf numFmtId="165" fontId="1" fillId="0" borderId="8" xfId="0" applyNumberFormat="1" applyFont="1" applyBorder="1" applyAlignment="1">
      <alignment horizontal="right" vertical="center"/>
    </xf>
    <xf numFmtId="165" fontId="1" fillId="3" borderId="8" xfId="0" applyNumberFormat="1" applyFont="1" applyFill="1" applyBorder="1" applyAlignment="1">
      <alignment horizontal="right" vertical="center"/>
    </xf>
    <xf numFmtId="0" fontId="8" fillId="2" borderId="13" xfId="0" applyFont="1" applyFill="1" applyBorder="1" applyAlignment="1">
      <alignment horizontal="center" vertical="center" wrapText="1"/>
    </xf>
    <xf numFmtId="3" fontId="4" fillId="0" borderId="0" xfId="0" applyNumberFormat="1" applyFont="1" applyAlignment="1">
      <alignment vertical="center"/>
    </xf>
    <xf numFmtId="3" fontId="4" fillId="0" borderId="0" xfId="0" applyNumberFormat="1" applyFont="1" applyFill="1" applyAlignment="1">
      <alignment vertical="center"/>
    </xf>
    <xf numFmtId="0" fontId="8" fillId="2" borderId="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7" fillId="0" borderId="0" xfId="0" applyFont="1" applyBorder="1" applyAlignment="1">
      <alignment horizontal="left" vertical="center"/>
    </xf>
    <xf numFmtId="164" fontId="7" fillId="0" borderId="0" xfId="0" applyNumberFormat="1" applyFont="1" applyBorder="1" applyAlignment="1">
      <alignment horizontal="right" vertical="center"/>
    </xf>
    <xf numFmtId="0" fontId="4" fillId="3" borderId="0" xfId="0" applyFont="1" applyFill="1" applyBorder="1" applyAlignment="1">
      <alignment horizontal="left" vertical="center" wrapText="1"/>
    </xf>
    <xf numFmtId="0" fontId="4" fillId="3" borderId="0" xfId="0" applyFont="1" applyFill="1" applyBorder="1" applyAlignment="1">
      <alignment horizontal="left" vertical="center"/>
    </xf>
    <xf numFmtId="164" fontId="4" fillId="3" borderId="0" xfId="0" applyNumberFormat="1" applyFont="1" applyFill="1" applyBorder="1" applyAlignment="1">
      <alignment horizontal="right" vertical="center"/>
    </xf>
    <xf numFmtId="0" fontId="4" fillId="0" borderId="0" xfId="0" applyFont="1" applyBorder="1" applyAlignment="1">
      <alignment horizontal="left" vertical="center"/>
    </xf>
    <xf numFmtId="164" fontId="4" fillId="0" borderId="0" xfId="0" applyNumberFormat="1" applyFont="1" applyBorder="1" applyAlignment="1">
      <alignment horizontal="right" vertical="center"/>
    </xf>
    <xf numFmtId="0" fontId="7" fillId="3" borderId="0" xfId="0" applyFont="1" applyFill="1" applyBorder="1" applyAlignment="1">
      <alignment horizontal="left" vertical="center"/>
    </xf>
    <xf numFmtId="164" fontId="7" fillId="3" borderId="0" xfId="0" applyNumberFormat="1" applyFont="1" applyFill="1" applyBorder="1" applyAlignment="1">
      <alignment horizontal="right" vertical="center"/>
    </xf>
    <xf numFmtId="0" fontId="8" fillId="2" borderId="0" xfId="0" applyFont="1" applyFill="1" applyBorder="1" applyAlignment="1">
      <alignment horizontal="center" vertical="center"/>
    </xf>
    <xf numFmtId="0" fontId="13" fillId="0" borderId="52" xfId="0" applyFont="1" applyBorder="1" applyAlignment="1">
      <alignment horizontal="right" vertical="center"/>
    </xf>
    <xf numFmtId="0" fontId="3" fillId="3" borderId="0" xfId="0" applyFont="1" applyFill="1" applyBorder="1" applyAlignment="1">
      <alignment horizontal="left" vertical="center"/>
    </xf>
    <xf numFmtId="0" fontId="3" fillId="0" borderId="0" xfId="0" applyFont="1" applyBorder="1" applyAlignment="1">
      <alignment horizontal="left" vertical="center"/>
    </xf>
    <xf numFmtId="0" fontId="10" fillId="3" borderId="0" xfId="0" applyFont="1" applyFill="1" applyBorder="1" applyAlignment="1">
      <alignment horizontal="left" vertical="center"/>
    </xf>
    <xf numFmtId="0" fontId="10" fillId="0" borderId="0" xfId="0" applyFont="1" applyBorder="1" applyAlignment="1">
      <alignment horizontal="left" vertical="center"/>
    </xf>
    <xf numFmtId="0" fontId="3" fillId="5" borderId="0" xfId="0" applyFont="1" applyFill="1" applyBorder="1" applyAlignment="1">
      <alignment horizontal="left" vertical="center"/>
    </xf>
    <xf numFmtId="0" fontId="3" fillId="6" borderId="0" xfId="0" applyFont="1" applyFill="1" applyBorder="1" applyAlignment="1">
      <alignment horizontal="left" vertical="center"/>
    </xf>
    <xf numFmtId="0" fontId="10" fillId="5" borderId="0" xfId="0" applyFont="1" applyFill="1" applyBorder="1" applyAlignment="1">
      <alignment horizontal="left" vertical="center"/>
    </xf>
    <xf numFmtId="164" fontId="9" fillId="0" borderId="0" xfId="0" applyNumberFormat="1" applyFont="1" applyBorder="1" applyAlignment="1">
      <alignment horizontal="right" vertical="center"/>
    </xf>
    <xf numFmtId="164" fontId="3" fillId="3" borderId="0" xfId="0" applyNumberFormat="1" applyFont="1" applyFill="1" applyBorder="1" applyAlignment="1">
      <alignment horizontal="right" vertical="center"/>
    </xf>
    <xf numFmtId="164" fontId="3" fillId="0" borderId="0" xfId="0" applyNumberFormat="1" applyFont="1" applyBorder="1" applyAlignment="1">
      <alignment horizontal="right" vertical="center"/>
    </xf>
    <xf numFmtId="165" fontId="9" fillId="3" borderId="0" xfId="0" applyNumberFormat="1" applyFont="1" applyFill="1" applyBorder="1" applyAlignment="1">
      <alignment horizontal="right" vertical="center"/>
    </xf>
    <xf numFmtId="165" fontId="3" fillId="0" borderId="0" xfId="0" applyNumberFormat="1" applyFont="1" applyBorder="1" applyAlignment="1">
      <alignment horizontal="right" vertical="center"/>
    </xf>
    <xf numFmtId="165" fontId="3" fillId="6" borderId="0" xfId="0" applyNumberFormat="1" applyFont="1" applyFill="1" applyBorder="1" applyAlignment="1">
      <alignment horizontal="right" vertical="center"/>
    </xf>
    <xf numFmtId="165" fontId="3" fillId="5" borderId="0" xfId="0" applyNumberFormat="1" applyFont="1" applyFill="1" applyBorder="1" applyAlignment="1">
      <alignment horizontal="right" vertical="center"/>
    </xf>
    <xf numFmtId="165" fontId="9" fillId="6" borderId="0" xfId="0" applyNumberFormat="1" applyFont="1" applyFill="1" applyBorder="1" applyAlignment="1">
      <alignment horizontal="right" vertical="center"/>
    </xf>
    <xf numFmtId="0" fontId="7" fillId="3" borderId="12" xfId="0" applyFont="1" applyFill="1" applyBorder="1" applyAlignment="1">
      <alignment horizontal="left" vertical="center"/>
    </xf>
    <xf numFmtId="164" fontId="4" fillId="3" borderId="13" xfId="0" applyNumberFormat="1" applyFont="1" applyFill="1" applyBorder="1" applyAlignment="1">
      <alignment horizontal="right" vertical="center"/>
    </xf>
    <xf numFmtId="165" fontId="4" fillId="3" borderId="0" xfId="0" applyNumberFormat="1" applyFont="1" applyFill="1" applyBorder="1" applyAlignment="1">
      <alignment horizontal="right" vertical="center"/>
    </xf>
    <xf numFmtId="165" fontId="4" fillId="0" borderId="0" xfId="0" applyNumberFormat="1" applyFont="1" applyBorder="1" applyAlignment="1">
      <alignment horizontal="right" vertical="center"/>
    </xf>
    <xf numFmtId="165" fontId="4" fillId="3" borderId="13" xfId="0" applyNumberFormat="1" applyFont="1" applyFill="1" applyBorder="1" applyAlignment="1">
      <alignment horizontal="right" vertical="center"/>
    </xf>
    <xf numFmtId="164" fontId="4" fillId="0" borderId="0" xfId="0" applyNumberFormat="1" applyFont="1" applyBorder="1" applyAlignment="1">
      <alignment horizontal="left" vertical="center"/>
    </xf>
    <xf numFmtId="165" fontId="4" fillId="0" borderId="0" xfId="0" applyNumberFormat="1" applyFont="1" applyBorder="1" applyAlignment="1">
      <alignment horizontal="left" vertical="center"/>
    </xf>
    <xf numFmtId="0" fontId="7" fillId="3" borderId="67" xfId="0" applyFont="1" applyFill="1" applyBorder="1" applyAlignment="1">
      <alignment horizontal="left" vertical="center"/>
    </xf>
    <xf numFmtId="164" fontId="7" fillId="3" borderId="67" xfId="0" applyNumberFormat="1" applyFont="1" applyFill="1" applyBorder="1" applyAlignment="1">
      <alignment horizontal="right" vertical="center"/>
    </xf>
    <xf numFmtId="165" fontId="7" fillId="3" borderId="67" xfId="0" applyNumberFormat="1" applyFont="1" applyFill="1" applyBorder="1" applyAlignment="1">
      <alignment horizontal="right" vertical="center"/>
    </xf>
    <xf numFmtId="164" fontId="7" fillId="0" borderId="69" xfId="0" applyNumberFormat="1" applyFont="1" applyBorder="1" applyAlignment="1">
      <alignment horizontal="right" vertical="center"/>
    </xf>
    <xf numFmtId="165" fontId="7" fillId="0" borderId="69" xfId="0" applyNumberFormat="1" applyFont="1" applyBorder="1" applyAlignment="1">
      <alignment horizontal="right" vertical="center"/>
    </xf>
    <xf numFmtId="165" fontId="7" fillId="0" borderId="68" xfId="0" applyNumberFormat="1" applyFont="1" applyBorder="1" applyAlignment="1">
      <alignment horizontal="right" vertical="center"/>
    </xf>
    <xf numFmtId="0" fontId="1" fillId="0" borderId="0" xfId="0" applyFont="1" applyBorder="1" applyAlignment="1">
      <alignment horizontal="left" vertical="center" wrapText="1"/>
    </xf>
    <xf numFmtId="0" fontId="1" fillId="3" borderId="0" xfId="0" applyFont="1" applyFill="1" applyBorder="1" applyAlignment="1">
      <alignment horizontal="left" vertical="center" wrapText="1"/>
    </xf>
    <xf numFmtId="0" fontId="7" fillId="0" borderId="69" xfId="0" applyFont="1" applyBorder="1" applyAlignment="1">
      <alignment horizontal="left" vertical="center" wrapText="1"/>
    </xf>
    <xf numFmtId="164" fontId="1" fillId="0" borderId="70" xfId="0" applyNumberFormat="1" applyFont="1" applyBorder="1" applyAlignment="1">
      <alignment horizontal="right" vertical="center"/>
    </xf>
    <xf numFmtId="165" fontId="1" fillId="0" borderId="71" xfId="0" applyNumberFormat="1" applyFont="1" applyBorder="1" applyAlignment="1">
      <alignment horizontal="right" vertical="center"/>
    </xf>
    <xf numFmtId="164" fontId="1" fillId="3" borderId="70" xfId="0" applyNumberFormat="1" applyFont="1" applyFill="1" applyBorder="1" applyAlignment="1">
      <alignment horizontal="right" vertical="center"/>
    </xf>
    <xf numFmtId="165" fontId="1" fillId="3" borderId="71" xfId="0" applyNumberFormat="1" applyFont="1" applyFill="1" applyBorder="1" applyAlignment="1">
      <alignment horizontal="right" vertical="center"/>
    </xf>
    <xf numFmtId="164" fontId="7" fillId="0" borderId="72" xfId="0" applyNumberFormat="1" applyFont="1" applyBorder="1" applyAlignment="1">
      <alignment horizontal="right" vertical="center"/>
    </xf>
    <xf numFmtId="165" fontId="7" fillId="0" borderId="73" xfId="0" applyNumberFormat="1" applyFont="1" applyBorder="1" applyAlignment="1">
      <alignment horizontal="right" vertical="center"/>
    </xf>
    <xf numFmtId="0" fontId="7" fillId="3" borderId="0" xfId="0" applyFont="1" applyFill="1" applyBorder="1" applyAlignment="1">
      <alignment horizontal="left" vertical="center" wrapText="1"/>
    </xf>
    <xf numFmtId="0" fontId="7" fillId="0" borderId="0" xfId="0" applyFont="1" applyBorder="1" applyAlignment="1">
      <alignment horizontal="left" vertical="center" wrapText="1"/>
    </xf>
    <xf numFmtId="0" fontId="7" fillId="3" borderId="6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1" fillId="3" borderId="74" xfId="0" applyFont="1" applyFill="1" applyBorder="1" applyAlignment="1">
      <alignment horizontal="left" vertical="center"/>
    </xf>
    <xf numFmtId="0" fontId="1" fillId="0" borderId="75" xfId="0" applyFont="1" applyBorder="1" applyAlignment="1">
      <alignment horizontal="left" vertical="center"/>
    </xf>
    <xf numFmtId="0" fontId="1" fillId="3" borderId="75" xfId="0" applyFont="1" applyFill="1" applyBorder="1" applyAlignment="1">
      <alignment horizontal="center" vertical="center"/>
    </xf>
    <xf numFmtId="0" fontId="1" fillId="0" borderId="75" xfId="0" applyFont="1" applyBorder="1" applyAlignment="1">
      <alignment horizontal="center" vertical="center"/>
    </xf>
    <xf numFmtId="0" fontId="1" fillId="0" borderId="75" xfId="0" applyFont="1" applyBorder="1" applyAlignment="1">
      <alignment vertical="center"/>
    </xf>
    <xf numFmtId="0" fontId="7" fillId="3" borderId="75" xfId="0" applyFont="1" applyFill="1" applyBorder="1" applyAlignment="1">
      <alignment horizontal="center" vertical="center"/>
    </xf>
    <xf numFmtId="0" fontId="7" fillId="0" borderId="75" xfId="0" applyFont="1" applyBorder="1" applyAlignment="1">
      <alignment horizontal="center" vertical="center"/>
    </xf>
    <xf numFmtId="0" fontId="1" fillId="3" borderId="76" xfId="0" applyFont="1" applyFill="1" applyBorder="1" applyAlignment="1">
      <alignment horizontal="center" vertical="center"/>
    </xf>
    <xf numFmtId="0" fontId="1" fillId="0" borderId="77" xfId="0" applyFont="1" applyBorder="1" applyAlignment="1">
      <alignment horizontal="center" vertical="center"/>
    </xf>
    <xf numFmtId="0" fontId="1" fillId="3" borderId="74" xfId="0" applyFont="1" applyFill="1" applyBorder="1" applyAlignment="1">
      <alignment horizontal="center" vertical="center"/>
    </xf>
    <xf numFmtId="0" fontId="7" fillId="3" borderId="78" xfId="0" applyFont="1" applyFill="1" applyBorder="1" applyAlignment="1">
      <alignment horizontal="center" vertical="center"/>
    </xf>
    <xf numFmtId="0" fontId="7" fillId="3" borderId="69" xfId="0" applyFont="1" applyFill="1" applyBorder="1" applyAlignment="1">
      <alignment horizontal="left" vertical="center"/>
    </xf>
    <xf numFmtId="164" fontId="7" fillId="3" borderId="69" xfId="0" applyNumberFormat="1" applyFont="1" applyFill="1" applyBorder="1" applyAlignment="1">
      <alignment horizontal="right" vertical="center"/>
    </xf>
    <xf numFmtId="0" fontId="7" fillId="0" borderId="80" xfId="0" applyFont="1" applyBorder="1" applyAlignment="1">
      <alignment horizontal="center" vertical="center"/>
    </xf>
    <xf numFmtId="0" fontId="4" fillId="3" borderId="80" xfId="0" applyFont="1" applyFill="1" applyBorder="1" applyAlignment="1">
      <alignment horizontal="center" vertical="center"/>
    </xf>
    <xf numFmtId="0" fontId="4" fillId="0" borderId="80" xfId="0" applyFont="1" applyBorder="1" applyAlignment="1">
      <alignment horizontal="center" vertical="center"/>
    </xf>
    <xf numFmtId="0" fontId="7" fillId="3" borderId="80" xfId="0" applyFont="1" applyFill="1" applyBorder="1" applyAlignment="1">
      <alignment horizontal="center" vertical="center"/>
    </xf>
    <xf numFmtId="0" fontId="7" fillId="3" borderId="79" xfId="0" applyFont="1" applyFill="1" applyBorder="1" applyAlignment="1">
      <alignment horizontal="center" vertical="center"/>
    </xf>
    <xf numFmtId="0" fontId="7" fillId="3" borderId="83" xfId="0" applyFont="1" applyFill="1" applyBorder="1" applyAlignment="1">
      <alignment horizontal="left" vertical="center" wrapText="1"/>
    </xf>
    <xf numFmtId="164" fontId="4" fillId="3" borderId="0" xfId="0" applyNumberFormat="1" applyFont="1" applyFill="1" applyBorder="1" applyAlignment="1">
      <alignment vertical="center"/>
    </xf>
    <xf numFmtId="0" fontId="4" fillId="3" borderId="80" xfId="0" applyFont="1" applyFill="1" applyBorder="1" applyAlignment="1">
      <alignment vertical="center"/>
    </xf>
    <xf numFmtId="0" fontId="4" fillId="0" borderId="0" xfId="0" applyFont="1" applyBorder="1" applyAlignment="1">
      <alignment horizontal="left" vertical="center" wrapText="1"/>
    </xf>
    <xf numFmtId="3" fontId="7" fillId="3" borderId="4" xfId="0" applyNumberFormat="1" applyFont="1" applyFill="1" applyBorder="1" applyAlignment="1">
      <alignment horizontal="right" vertical="center"/>
    </xf>
    <xf numFmtId="3" fontId="4" fillId="0" borderId="0" xfId="0" applyNumberFormat="1" applyFont="1" applyBorder="1" applyAlignment="1">
      <alignment horizontal="right" vertical="center"/>
    </xf>
    <xf numFmtId="3" fontId="4" fillId="3" borderId="0" xfId="0" applyNumberFormat="1" applyFont="1" applyFill="1" applyBorder="1" applyAlignment="1">
      <alignment horizontal="right" vertical="center"/>
    </xf>
    <xf numFmtId="3" fontId="7" fillId="0" borderId="0" xfId="0" applyNumberFormat="1" applyFont="1" applyBorder="1" applyAlignment="1">
      <alignment horizontal="right" vertical="center"/>
    </xf>
    <xf numFmtId="3" fontId="7" fillId="3" borderId="0" xfId="0" applyNumberFormat="1" applyFont="1" applyFill="1" applyBorder="1" applyAlignment="1">
      <alignment horizontal="right" vertical="center"/>
    </xf>
    <xf numFmtId="3" fontId="7" fillId="0" borderId="69" xfId="0" applyNumberFormat="1" applyFont="1" applyBorder="1" applyAlignment="1">
      <alignment horizontal="right" vertical="center"/>
    </xf>
    <xf numFmtId="3" fontId="1" fillId="3" borderId="0" xfId="0" applyNumberFormat="1" applyFont="1" applyFill="1" applyBorder="1" applyAlignment="1">
      <alignment horizontal="right" vertical="center"/>
    </xf>
    <xf numFmtId="0" fontId="1" fillId="0" borderId="0" xfId="0" applyFont="1" applyBorder="1" applyAlignment="1">
      <alignment horizontal="right" vertical="center"/>
    </xf>
    <xf numFmtId="3" fontId="1" fillId="0" borderId="0" xfId="0" applyNumberFormat="1" applyFont="1" applyBorder="1" applyAlignment="1">
      <alignment horizontal="right" vertical="center"/>
    </xf>
    <xf numFmtId="0" fontId="1" fillId="3" borderId="0" xfId="0" applyFont="1" applyFill="1" applyBorder="1" applyAlignment="1">
      <alignment horizontal="right" vertical="center"/>
    </xf>
    <xf numFmtId="0" fontId="13" fillId="0" borderId="0" xfId="0" applyFont="1" applyBorder="1" applyAlignment="1">
      <alignment horizontal="left" vertical="center" wrapText="1"/>
    </xf>
    <xf numFmtId="0" fontId="5" fillId="3" borderId="0" xfId="0" applyFont="1" applyFill="1" applyBorder="1" applyAlignment="1">
      <alignment horizontal="right" vertical="center" wrapText="1"/>
    </xf>
    <xf numFmtId="0" fontId="5" fillId="0" borderId="0" xfId="0" applyFont="1" applyBorder="1" applyAlignment="1">
      <alignment horizontal="right" vertical="center" wrapText="1"/>
    </xf>
    <xf numFmtId="0" fontId="10" fillId="0" borderId="0" xfId="0" applyFont="1" applyBorder="1" applyAlignment="1">
      <alignment horizontal="left" vertical="center" wrapText="1"/>
    </xf>
    <xf numFmtId="0" fontId="10" fillId="3" borderId="0" xfId="0" applyFont="1" applyFill="1" applyBorder="1" applyAlignment="1">
      <alignment horizontal="left" vertical="center" wrapText="1"/>
    </xf>
    <xf numFmtId="0" fontId="9" fillId="0" borderId="0" xfId="0" applyFont="1" applyBorder="1" applyAlignment="1">
      <alignment horizontal="left" vertical="center" wrapText="1"/>
    </xf>
    <xf numFmtId="0" fontId="7" fillId="0" borderId="0" xfId="0" applyFont="1" applyBorder="1" applyAlignment="1">
      <alignment horizontal="right" vertical="center" wrapText="1"/>
    </xf>
    <xf numFmtId="0" fontId="13" fillId="3" borderId="0" xfId="0" applyFont="1" applyFill="1" applyBorder="1" applyAlignment="1">
      <alignment horizontal="right" vertical="center" wrapText="1"/>
    </xf>
    <xf numFmtId="165" fontId="5" fillId="0" borderId="0" xfId="0" applyNumberFormat="1" applyFont="1" applyBorder="1" applyAlignment="1">
      <alignment horizontal="right" vertical="center" wrapText="1"/>
    </xf>
    <xf numFmtId="165" fontId="13" fillId="3" borderId="0" xfId="0" applyNumberFormat="1" applyFont="1" applyFill="1" applyBorder="1" applyAlignment="1">
      <alignment horizontal="right" vertical="center" wrapText="1"/>
    </xf>
    <xf numFmtId="165" fontId="13" fillId="0" borderId="0" xfId="0" applyNumberFormat="1" applyFont="1" applyBorder="1" applyAlignment="1">
      <alignment horizontal="right" vertical="center" wrapText="1"/>
    </xf>
    <xf numFmtId="165" fontId="4" fillId="0" borderId="0" xfId="0" applyNumberFormat="1" applyFont="1" applyBorder="1" applyAlignment="1">
      <alignment horizontal="left" vertical="center" wrapText="1"/>
    </xf>
    <xf numFmtId="165" fontId="4" fillId="3" borderId="0" xfId="0" applyNumberFormat="1" applyFont="1" applyFill="1" applyBorder="1" applyAlignment="1">
      <alignment horizontal="right" vertical="center" wrapText="1"/>
    </xf>
    <xf numFmtId="165" fontId="4" fillId="0" borderId="0" xfId="0" applyNumberFormat="1" applyFont="1" applyBorder="1" applyAlignment="1">
      <alignment horizontal="right" vertical="center" wrapText="1"/>
    </xf>
    <xf numFmtId="165" fontId="1" fillId="0" borderId="0" xfId="0" applyNumberFormat="1" applyFont="1" applyBorder="1" applyAlignment="1">
      <alignment horizontal="right" vertical="center" wrapText="1"/>
    </xf>
    <xf numFmtId="165" fontId="1" fillId="3" borderId="0" xfId="0" applyNumberFormat="1" applyFont="1" applyFill="1" applyBorder="1" applyAlignment="1">
      <alignment horizontal="right" vertical="center" wrapText="1"/>
    </xf>
    <xf numFmtId="165" fontId="7" fillId="3" borderId="0" xfId="0" applyNumberFormat="1" applyFont="1" applyFill="1" applyBorder="1" applyAlignment="1">
      <alignment horizontal="right" vertical="center" wrapText="1"/>
    </xf>
    <xf numFmtId="165" fontId="7" fillId="0" borderId="0" xfId="0" applyNumberFormat="1" applyFont="1" applyBorder="1" applyAlignment="1">
      <alignment horizontal="right" vertical="center" wrapText="1"/>
    </xf>
    <xf numFmtId="165" fontId="4" fillId="3" borderId="0" xfId="0" applyNumberFormat="1" applyFont="1" applyFill="1" applyBorder="1" applyAlignment="1">
      <alignment horizontal="left" vertical="center" wrapText="1"/>
    </xf>
    <xf numFmtId="0" fontId="4" fillId="3" borderId="66" xfId="0" applyFont="1" applyFill="1" applyBorder="1" applyAlignment="1">
      <alignment horizontal="left" vertical="center" wrapText="1"/>
    </xf>
    <xf numFmtId="0" fontId="13" fillId="3" borderId="66" xfId="0" applyFont="1" applyFill="1" applyBorder="1" applyAlignment="1">
      <alignment horizontal="left" vertical="center" wrapText="1"/>
    </xf>
    <xf numFmtId="0" fontId="13" fillId="3" borderId="66" xfId="0" applyFont="1" applyFill="1" applyBorder="1" applyAlignment="1">
      <alignment horizontal="right" vertical="center" wrapText="1"/>
    </xf>
    <xf numFmtId="165" fontId="7" fillId="3" borderId="66" xfId="0" applyNumberFormat="1" applyFont="1" applyFill="1" applyBorder="1" applyAlignment="1">
      <alignment horizontal="right" vertical="center" wrapText="1"/>
    </xf>
    <xf numFmtId="165" fontId="13" fillId="3" borderId="66" xfId="0" applyNumberFormat="1" applyFont="1" applyFill="1" applyBorder="1" applyAlignment="1">
      <alignment horizontal="right" vertical="center" wrapText="1"/>
    </xf>
    <xf numFmtId="0" fontId="4" fillId="0" borderId="87" xfId="0" applyFont="1" applyBorder="1" applyAlignment="1">
      <alignment horizontal="left" vertical="center" wrapText="1"/>
    </xf>
    <xf numFmtId="0" fontId="13" fillId="0" borderId="87" xfId="0" applyFont="1" applyBorder="1" applyAlignment="1">
      <alignment horizontal="left" vertical="center" wrapText="1"/>
    </xf>
    <xf numFmtId="0" fontId="5" fillId="0" borderId="87" xfId="0" applyFont="1" applyBorder="1" applyAlignment="1">
      <alignment horizontal="right" vertical="center" wrapText="1"/>
    </xf>
    <xf numFmtId="165" fontId="4" fillId="0" borderId="87" xfId="0" applyNumberFormat="1" applyFont="1" applyBorder="1" applyAlignment="1">
      <alignment horizontal="left" vertical="center" wrapText="1"/>
    </xf>
    <xf numFmtId="165" fontId="5" fillId="0" borderId="87" xfId="0" applyNumberFormat="1" applyFont="1" applyBorder="1" applyAlignment="1">
      <alignment horizontal="right" vertical="center" wrapText="1"/>
    </xf>
    <xf numFmtId="0" fontId="5" fillId="0" borderId="87" xfId="0" applyFont="1" applyBorder="1" applyAlignment="1">
      <alignment horizontal="left" vertical="center" wrapText="1"/>
    </xf>
    <xf numFmtId="165" fontId="5" fillId="0" borderId="87" xfId="0" applyNumberFormat="1" applyFont="1" applyBorder="1" applyAlignment="1">
      <alignment horizontal="left" vertical="center" wrapText="1"/>
    </xf>
    <xf numFmtId="0" fontId="4" fillId="0" borderId="89" xfId="0" applyFont="1" applyBorder="1" applyAlignment="1">
      <alignment horizontal="left" vertical="center" wrapText="1"/>
    </xf>
    <xf numFmtId="0" fontId="7" fillId="0" borderId="89" xfId="0" applyFont="1" applyBorder="1" applyAlignment="1">
      <alignment horizontal="left" vertical="center" wrapText="1"/>
    </xf>
    <xf numFmtId="0" fontId="7" fillId="0" borderId="89" xfId="0" applyFont="1" applyBorder="1" applyAlignment="1">
      <alignment horizontal="right" vertical="center" wrapText="1"/>
    </xf>
    <xf numFmtId="0" fontId="13" fillId="0" borderId="89" xfId="0" applyFont="1" applyBorder="1" applyAlignment="1">
      <alignment horizontal="right" vertical="center" wrapText="1"/>
    </xf>
    <xf numFmtId="165" fontId="7" fillId="0" borderId="89" xfId="0" applyNumberFormat="1" applyFont="1" applyBorder="1" applyAlignment="1">
      <alignment horizontal="right" vertical="center" wrapText="1"/>
    </xf>
    <xf numFmtId="165" fontId="13" fillId="0" borderId="89" xfId="0" applyNumberFormat="1" applyFont="1" applyBorder="1" applyAlignment="1">
      <alignment horizontal="right" vertical="center" wrapText="1"/>
    </xf>
    <xf numFmtId="0" fontId="3" fillId="3" borderId="0" xfId="0" applyFont="1" applyFill="1" applyBorder="1" applyAlignment="1">
      <alignment horizontal="left" vertical="center" wrapText="1"/>
    </xf>
    <xf numFmtId="0" fontId="4" fillId="3" borderId="89" xfId="0" applyFont="1" applyFill="1" applyBorder="1" applyAlignment="1">
      <alignment horizontal="left" vertical="center" wrapText="1"/>
    </xf>
    <xf numFmtId="0" fontId="7" fillId="3" borderId="89" xfId="0" applyFont="1" applyFill="1" applyBorder="1" applyAlignment="1">
      <alignment horizontal="left" vertical="center" wrapText="1"/>
    </xf>
    <xf numFmtId="0" fontId="13" fillId="3" borderId="89" xfId="0" applyFont="1" applyFill="1" applyBorder="1" applyAlignment="1">
      <alignment horizontal="right" vertical="center" wrapText="1"/>
    </xf>
    <xf numFmtId="165" fontId="7" fillId="3" borderId="89" xfId="0" applyNumberFormat="1" applyFont="1" applyFill="1" applyBorder="1" applyAlignment="1">
      <alignment horizontal="right" vertical="center" wrapText="1"/>
    </xf>
    <xf numFmtId="165" fontId="13" fillId="3" borderId="89" xfId="0" applyNumberFormat="1" applyFont="1" applyFill="1" applyBorder="1" applyAlignment="1">
      <alignment horizontal="right" vertical="center" wrapText="1"/>
    </xf>
    <xf numFmtId="0" fontId="4" fillId="3" borderId="89" xfId="0" applyFont="1" applyFill="1" applyBorder="1" applyAlignment="1">
      <alignment horizontal="right" vertical="center" wrapText="1"/>
    </xf>
    <xf numFmtId="0" fontId="5" fillId="3" borderId="89" xfId="0" applyFont="1" applyFill="1" applyBorder="1" applyAlignment="1">
      <alignment horizontal="right" vertical="center" wrapText="1"/>
    </xf>
    <xf numFmtId="165" fontId="4" fillId="3" borderId="89" xfId="0" applyNumberFormat="1" applyFont="1" applyFill="1" applyBorder="1" applyAlignment="1">
      <alignment horizontal="right" vertical="center" wrapText="1"/>
    </xf>
    <xf numFmtId="165" fontId="5" fillId="3" borderId="89" xfId="0" applyNumberFormat="1" applyFont="1" applyFill="1" applyBorder="1" applyAlignment="1">
      <alignment horizontal="right" vertical="center" wrapText="1"/>
    </xf>
    <xf numFmtId="0" fontId="7" fillId="0" borderId="84" xfId="0" applyFont="1" applyBorder="1" applyAlignment="1">
      <alignment horizontal="right" vertical="center" wrapText="1"/>
    </xf>
    <xf numFmtId="0" fontId="13" fillId="0" borderId="84" xfId="0" applyFont="1" applyBorder="1" applyAlignment="1">
      <alignment horizontal="right" vertical="center" wrapText="1"/>
    </xf>
    <xf numFmtId="165" fontId="13" fillId="0" borderId="84" xfId="0" applyNumberFormat="1" applyFont="1" applyBorder="1" applyAlignment="1">
      <alignment horizontal="right" vertical="center" wrapText="1"/>
    </xf>
    <xf numFmtId="0" fontId="1" fillId="8" borderId="0" xfId="0" applyFont="1" applyFill="1" applyAlignment="1">
      <alignment horizontal="left" vertical="center"/>
    </xf>
    <xf numFmtId="2" fontId="1" fillId="8" borderId="0" xfId="0" applyNumberFormat="1" applyFont="1" applyFill="1" applyAlignment="1">
      <alignment horizontal="right" vertical="center"/>
    </xf>
    <xf numFmtId="0" fontId="1" fillId="9" borderId="0" xfId="0" applyFont="1" applyFill="1" applyAlignment="1">
      <alignment horizontal="left" vertical="center"/>
    </xf>
    <xf numFmtId="2" fontId="1" fillId="9" borderId="0" xfId="0" applyNumberFormat="1" applyFont="1" applyFill="1" applyAlignment="1">
      <alignment horizontal="right" vertical="center"/>
    </xf>
    <xf numFmtId="0" fontId="1" fillId="10" borderId="0" xfId="0" applyFont="1" applyFill="1" applyAlignment="1">
      <alignment horizontal="left" vertical="center"/>
    </xf>
    <xf numFmtId="2" fontId="1" fillId="10" borderId="0" xfId="0" applyNumberFormat="1" applyFont="1" applyFill="1" applyAlignment="1">
      <alignment horizontal="right" vertical="center"/>
    </xf>
    <xf numFmtId="0" fontId="1" fillId="10" borderId="0" xfId="0" applyFont="1" applyFill="1" applyAlignment="1">
      <alignment vertical="center"/>
    </xf>
    <xf numFmtId="2" fontId="6" fillId="2" borderId="0" xfId="0" applyNumberFormat="1" applyFont="1" applyFill="1" applyAlignment="1">
      <alignment horizontal="right" vertical="center"/>
    </xf>
    <xf numFmtId="0" fontId="3"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12" xfId="0" applyFont="1" applyFill="1" applyBorder="1" applyAlignment="1">
      <alignment horizontal="left" vertical="center" wrapText="1"/>
    </xf>
    <xf numFmtId="0" fontId="31" fillId="0" borderId="0" xfId="0" applyFont="1" applyFill="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right" vertical="center" wrapText="1"/>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0" fontId="2" fillId="0" borderId="0" xfId="0" applyFont="1" applyFill="1" applyAlignment="1">
      <alignment horizontal="right"/>
    </xf>
    <xf numFmtId="165" fontId="10" fillId="3" borderId="26" xfId="0" applyNumberFormat="1" applyFont="1" applyFill="1" applyBorder="1" applyAlignment="1">
      <alignment horizontal="right" vertical="center" wrapText="1"/>
    </xf>
    <xf numFmtId="165" fontId="9" fillId="3" borderId="27" xfId="0" applyNumberFormat="1" applyFont="1" applyFill="1" applyBorder="1" applyAlignment="1">
      <alignment horizontal="right" vertical="center" wrapText="1"/>
    </xf>
    <xf numFmtId="165" fontId="3" fillId="0" borderId="0" xfId="0" applyNumberFormat="1" applyFont="1" applyAlignment="1">
      <alignment horizontal="right" vertical="center"/>
    </xf>
    <xf numFmtId="165" fontId="3" fillId="3" borderId="0" xfId="0" applyNumberFormat="1" applyFont="1" applyFill="1" applyAlignment="1">
      <alignment horizontal="right" vertical="center"/>
    </xf>
    <xf numFmtId="0" fontId="33" fillId="0" borderId="0" xfId="0" applyFont="1" applyBorder="1"/>
    <xf numFmtId="0" fontId="33" fillId="0" borderId="0" xfId="3" applyFont="1" applyBorder="1"/>
    <xf numFmtId="0" fontId="35" fillId="0" borderId="0" xfId="3"/>
    <xf numFmtId="0" fontId="37" fillId="12" borderId="0" xfId="3" applyFont="1" applyFill="1" applyBorder="1" applyAlignment="1" applyProtection="1">
      <alignment horizontal="center" vertical="center"/>
    </xf>
    <xf numFmtId="0" fontId="37" fillId="12" borderId="0" xfId="3" applyFont="1" applyFill="1" applyBorder="1" applyAlignment="1" applyProtection="1">
      <alignment horizontal="center" vertical="center" wrapText="1"/>
    </xf>
    <xf numFmtId="10" fontId="33" fillId="0" borderId="0" xfId="4" applyNumberFormat="1" applyFont="1" applyBorder="1" applyAlignment="1" applyProtection="1"/>
    <xf numFmtId="0" fontId="5" fillId="0" borderId="0" xfId="0" applyFont="1" applyAlignment="1">
      <alignment vertical="center"/>
    </xf>
    <xf numFmtId="0" fontId="38" fillId="13" borderId="0" xfId="3" applyFont="1" applyFill="1" applyAlignment="1">
      <alignment wrapText="1"/>
    </xf>
    <xf numFmtId="0" fontId="38" fillId="0" borderId="0" xfId="3" applyFont="1" applyAlignment="1">
      <alignment wrapText="1"/>
    </xf>
    <xf numFmtId="0" fontId="39" fillId="12" borderId="0" xfId="3" applyFont="1" applyFill="1" applyBorder="1" applyAlignment="1">
      <alignment vertical="center"/>
    </xf>
    <xf numFmtId="0" fontId="37" fillId="12" borderId="96" xfId="3" applyFont="1" applyFill="1" applyBorder="1" applyAlignment="1" applyProtection="1">
      <alignment horizontal="center" vertical="center" wrapText="1"/>
    </xf>
    <xf numFmtId="0" fontId="37" fillId="12" borderId="97" xfId="3" applyFont="1" applyFill="1" applyBorder="1" applyAlignment="1" applyProtection="1">
      <alignment horizontal="center" vertical="center" wrapText="1"/>
    </xf>
    <xf numFmtId="0" fontId="37" fillId="12" borderId="95" xfId="3" applyFont="1" applyFill="1" applyBorder="1" applyAlignment="1" applyProtection="1">
      <alignment horizontal="center" vertical="center" wrapText="1"/>
    </xf>
    <xf numFmtId="0" fontId="33" fillId="0" borderId="0" xfId="3" applyFont="1" applyBorder="1" applyAlignment="1">
      <alignment horizontal="center"/>
    </xf>
    <xf numFmtId="0" fontId="33" fillId="0" borderId="0" xfId="3" applyFont="1" applyAlignment="1">
      <alignment horizontal="justify" vertical="center"/>
    </xf>
    <xf numFmtId="0" fontId="33" fillId="0" borderId="0" xfId="3" applyFont="1" applyBorder="1" applyAlignment="1">
      <alignment vertical="center"/>
    </xf>
    <xf numFmtId="3" fontId="3" fillId="3" borderId="0" xfId="0" applyNumberFormat="1" applyFont="1" applyFill="1" applyAlignment="1">
      <alignment horizontal="right" vertical="center" wrapText="1"/>
    </xf>
    <xf numFmtId="0" fontId="21" fillId="0" borderId="0" xfId="0" applyFont="1" applyAlignment="1">
      <alignment horizontal="justify" vertical="center" wrapText="1"/>
    </xf>
    <xf numFmtId="0" fontId="4" fillId="3" borderId="0" xfId="0" applyFont="1" applyFill="1" applyBorder="1" applyAlignment="1">
      <alignment horizontal="left" vertical="center" wrapText="1"/>
    </xf>
    <xf numFmtId="165" fontId="3" fillId="3" borderId="26" xfId="0" applyNumberFormat="1" applyFont="1" applyFill="1" applyBorder="1" applyAlignment="1">
      <alignment horizontal="right" vertical="center" wrapText="1"/>
    </xf>
    <xf numFmtId="165" fontId="3" fillId="0" borderId="26" xfId="0" applyNumberFormat="1" applyFont="1" applyBorder="1" applyAlignment="1">
      <alignment horizontal="right" vertical="center" wrapText="1"/>
    </xf>
    <xf numFmtId="165" fontId="3" fillId="3" borderId="0" xfId="0" applyNumberFormat="1" applyFont="1" applyFill="1" applyAlignment="1">
      <alignment horizontal="right" vertical="center" wrapText="1"/>
    </xf>
    <xf numFmtId="165" fontId="3" fillId="0" borderId="0" xfId="0" applyNumberFormat="1" applyFont="1" applyBorder="1" applyAlignment="1">
      <alignment horizontal="right" vertical="center" wrapText="1"/>
    </xf>
    <xf numFmtId="165" fontId="10" fillId="3" borderId="0" xfId="0" applyNumberFormat="1" applyFont="1" applyFill="1" applyAlignment="1">
      <alignment horizontal="right" vertical="center" wrapText="1"/>
    </xf>
    <xf numFmtId="0" fontId="3" fillId="3" borderId="0" xfId="0" applyFont="1" applyFill="1" applyAlignment="1">
      <alignment vertical="center"/>
    </xf>
    <xf numFmtId="0" fontId="32" fillId="0" borderId="0" xfId="3" applyNumberFormat="1" applyFont="1" applyFill="1" applyBorder="1" applyAlignment="1" applyProtection="1"/>
    <xf numFmtId="165" fontId="4" fillId="0" borderId="0" xfId="0" applyNumberFormat="1" applyFont="1" applyAlignment="1">
      <alignment vertical="center"/>
    </xf>
    <xf numFmtId="0" fontId="0" fillId="0" borderId="0" xfId="0" applyNumberFormat="1" applyFont="1" applyFill="1" applyBorder="1" applyAlignment="1" applyProtection="1"/>
    <xf numFmtId="0" fontId="3" fillId="0" borderId="0" xfId="0" applyFont="1" applyAlignment="1">
      <alignment horizontal="justify" vertical="center" wrapText="1"/>
    </xf>
    <xf numFmtId="165" fontId="28" fillId="0" borderId="12" xfId="0" applyNumberFormat="1" applyFont="1" applyBorder="1" applyAlignment="1">
      <alignment horizontal="right" vertical="center"/>
    </xf>
    <xf numFmtId="0" fontId="6" fillId="2" borderId="0" xfId="0" applyFont="1" applyFill="1" applyBorder="1" applyAlignment="1">
      <alignment horizontal="center" vertical="center" wrapText="1"/>
    </xf>
    <xf numFmtId="165" fontId="4" fillId="0" borderId="8" xfId="0" applyNumberFormat="1" applyFont="1" applyBorder="1" applyAlignment="1">
      <alignment horizontal="right" vertical="center"/>
    </xf>
    <xf numFmtId="165" fontId="7" fillId="3" borderId="8" xfId="0" applyNumberFormat="1" applyFont="1" applyFill="1" applyBorder="1" applyAlignment="1">
      <alignment horizontal="right" vertical="center"/>
    </xf>
    <xf numFmtId="165" fontId="7" fillId="0" borderId="8" xfId="0" applyNumberFormat="1" applyFont="1" applyBorder="1" applyAlignment="1">
      <alignment horizontal="right" vertical="center"/>
    </xf>
    <xf numFmtId="3" fontId="28" fillId="0" borderId="0" xfId="0" applyNumberFormat="1" applyFont="1" applyAlignment="1">
      <alignment horizontal="right" vertical="center"/>
    </xf>
    <xf numFmtId="165" fontId="10" fillId="3" borderId="0" xfId="0" applyNumberFormat="1" applyFont="1" applyFill="1" applyAlignment="1">
      <alignment vertical="center"/>
    </xf>
    <xf numFmtId="0" fontId="8" fillId="2" borderId="0" xfId="0" applyFont="1" applyFill="1" applyBorder="1" applyAlignment="1">
      <alignment horizontal="center" vertical="center" wrapText="1"/>
    </xf>
    <xf numFmtId="0" fontId="1" fillId="3" borderId="0" xfId="0" applyFont="1" applyFill="1" applyAlignment="1">
      <alignment vertical="center"/>
    </xf>
    <xf numFmtId="0" fontId="8"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165" fontId="1" fillId="0" borderId="0" xfId="0" applyNumberFormat="1" applyFont="1" applyAlignment="1">
      <alignment vertical="center"/>
    </xf>
    <xf numFmtId="165" fontId="1" fillId="3" borderId="41" xfId="0" applyNumberFormat="1" applyFont="1" applyFill="1" applyBorder="1" applyAlignment="1">
      <alignment horizontal="right" vertical="center"/>
    </xf>
    <xf numFmtId="165" fontId="1" fillId="0" borderId="41" xfId="0" applyNumberFormat="1" applyFont="1" applyBorder="1" applyAlignment="1">
      <alignment horizontal="right" vertical="center"/>
    </xf>
    <xf numFmtId="165" fontId="5" fillId="0" borderId="0" xfId="0" applyNumberFormat="1" applyFont="1" applyAlignment="1">
      <alignment horizontal="right" vertical="center"/>
    </xf>
    <xf numFmtId="164" fontId="5" fillId="3" borderId="17" xfId="0" applyNumberFormat="1" applyFont="1" applyFill="1" applyBorder="1" applyAlignment="1">
      <alignment horizontal="right" vertical="center"/>
    </xf>
    <xf numFmtId="165" fontId="5" fillId="3" borderId="85" xfId="0" applyNumberFormat="1" applyFont="1" applyFill="1" applyBorder="1" applyAlignment="1">
      <alignment horizontal="right" vertical="center" wrapText="1"/>
    </xf>
    <xf numFmtId="165" fontId="5" fillId="0" borderId="85" xfId="0" applyNumberFormat="1" applyFont="1" applyBorder="1" applyAlignment="1">
      <alignment horizontal="right" vertical="center" wrapText="1"/>
    </xf>
    <xf numFmtId="165" fontId="4" fillId="3" borderId="0" xfId="0" applyNumberFormat="1" applyFont="1" applyFill="1" applyBorder="1" applyAlignment="1">
      <alignment vertical="center" wrapText="1"/>
    </xf>
    <xf numFmtId="165" fontId="13" fillId="0" borderId="31" xfId="0" applyNumberFormat="1" applyFont="1" applyBorder="1" applyAlignment="1">
      <alignment horizontal="right" vertical="center"/>
    </xf>
    <xf numFmtId="165" fontId="5" fillId="3" borderId="8" xfId="0" applyNumberFormat="1" applyFont="1" applyFill="1" applyBorder="1" applyAlignment="1">
      <alignment horizontal="right" vertical="center"/>
    </xf>
    <xf numFmtId="0" fontId="1" fillId="3" borderId="41" xfId="0" applyFont="1" applyFill="1" applyBorder="1" applyAlignment="1">
      <alignment vertical="center"/>
    </xf>
    <xf numFmtId="0" fontId="1" fillId="3" borderId="53" xfId="0" applyFont="1" applyFill="1" applyBorder="1" applyAlignment="1">
      <alignment vertical="center"/>
    </xf>
    <xf numFmtId="2" fontId="5" fillId="3" borderId="85" xfId="0" applyNumberFormat="1" applyFont="1" applyFill="1" applyBorder="1" applyAlignment="1">
      <alignment horizontal="right" vertical="center" wrapText="1"/>
    </xf>
    <xf numFmtId="165" fontId="5" fillId="3" borderId="69" xfId="0" applyNumberFormat="1" applyFont="1" applyFill="1" applyBorder="1" applyAlignment="1">
      <alignment horizontal="right" vertical="center" wrapText="1"/>
    </xf>
    <xf numFmtId="165" fontId="13" fillId="3" borderId="85" xfId="0" applyNumberFormat="1" applyFont="1" applyFill="1" applyBorder="1" applyAlignment="1">
      <alignment horizontal="right" vertical="center" wrapText="1"/>
    </xf>
    <xf numFmtId="165" fontId="5" fillId="3" borderId="41" xfId="0" applyNumberFormat="1" applyFont="1" applyFill="1" applyBorder="1" applyAlignment="1">
      <alignment horizontal="right" vertical="center"/>
    </xf>
    <xf numFmtId="165" fontId="1" fillId="0" borderId="31" xfId="0" applyNumberFormat="1" applyFont="1" applyBorder="1" applyAlignment="1">
      <alignment horizontal="right" vertical="center"/>
    </xf>
    <xf numFmtId="165" fontId="1" fillId="3" borderId="31" xfId="0" applyNumberFormat="1" applyFont="1" applyFill="1" applyBorder="1" applyAlignment="1">
      <alignment horizontal="right" vertical="center"/>
    </xf>
    <xf numFmtId="165" fontId="5" fillId="3" borderId="38" xfId="0" applyNumberFormat="1" applyFont="1" applyFill="1" applyBorder="1" applyAlignment="1">
      <alignment horizontal="right" vertical="center"/>
    </xf>
    <xf numFmtId="165" fontId="5" fillId="0" borderId="41" xfId="0" applyNumberFormat="1" applyFont="1" applyBorder="1" applyAlignment="1">
      <alignment horizontal="right" vertical="center"/>
    </xf>
    <xf numFmtId="165" fontId="1" fillId="3" borderId="47" xfId="0" applyNumberFormat="1" applyFont="1" applyFill="1" applyBorder="1" applyAlignment="1">
      <alignment horizontal="right" vertical="center"/>
    </xf>
    <xf numFmtId="165" fontId="5" fillId="3" borderId="36" xfId="0" applyNumberFormat="1" applyFont="1" applyFill="1" applyBorder="1" applyAlignment="1">
      <alignment horizontal="right" vertical="center"/>
    </xf>
    <xf numFmtId="165" fontId="5" fillId="3" borderId="0" xfId="0" applyNumberFormat="1" applyFont="1" applyFill="1" applyAlignment="1">
      <alignment horizontal="right" vertical="center"/>
    </xf>
    <xf numFmtId="165" fontId="1" fillId="0" borderId="47" xfId="0" applyNumberFormat="1" applyFont="1" applyBorder="1" applyAlignment="1">
      <alignment horizontal="right" vertical="center"/>
    </xf>
    <xf numFmtId="165" fontId="5" fillId="0" borderId="36" xfId="0" applyNumberFormat="1" applyFont="1" applyBorder="1" applyAlignment="1">
      <alignment horizontal="right" vertical="center"/>
    </xf>
    <xf numFmtId="165" fontId="5" fillId="0" borderId="98" xfId="0" applyNumberFormat="1" applyFont="1" applyBorder="1" applyAlignment="1">
      <alignment horizontal="right" vertical="center"/>
    </xf>
    <xf numFmtId="165" fontId="5" fillId="3" borderId="99" xfId="0" applyNumberFormat="1" applyFont="1" applyFill="1" applyBorder="1" applyAlignment="1">
      <alignment horizontal="right" vertical="center"/>
    </xf>
    <xf numFmtId="165" fontId="5" fillId="0" borderId="38" xfId="0" applyNumberFormat="1" applyFont="1" applyBorder="1" applyAlignment="1">
      <alignment horizontal="right" vertical="center"/>
    </xf>
    <xf numFmtId="165" fontId="7" fillId="3" borderId="43" xfId="0" applyNumberFormat="1" applyFont="1" applyFill="1" applyBorder="1" applyAlignment="1">
      <alignment horizontal="right" vertical="center"/>
    </xf>
    <xf numFmtId="165" fontId="1" fillId="3" borderId="41" xfId="0" applyNumberFormat="1" applyFont="1" applyFill="1" applyBorder="1" applyAlignment="1">
      <alignment vertical="center"/>
    </xf>
    <xf numFmtId="165" fontId="5" fillId="3" borderId="41" xfId="0" applyNumberFormat="1" applyFont="1" applyFill="1" applyBorder="1" applyAlignment="1">
      <alignment vertical="center"/>
    </xf>
    <xf numFmtId="165" fontId="5" fillId="3" borderId="38" xfId="0" applyNumberFormat="1" applyFont="1" applyFill="1" applyBorder="1" applyAlignment="1">
      <alignment vertical="center"/>
    </xf>
    <xf numFmtId="165" fontId="1" fillId="3" borderId="43" xfId="0" applyNumberFormat="1" applyFont="1" applyFill="1" applyBorder="1" applyAlignment="1">
      <alignment horizontal="right" vertical="center"/>
    </xf>
    <xf numFmtId="165" fontId="5" fillId="3" borderId="42" xfId="0" applyNumberFormat="1" applyFont="1" applyFill="1" applyBorder="1" applyAlignment="1">
      <alignment horizontal="right" vertical="center"/>
    </xf>
    <xf numFmtId="165" fontId="7" fillId="0" borderId="31" xfId="0" applyNumberFormat="1" applyFont="1" applyBorder="1" applyAlignment="1">
      <alignment horizontal="right" vertical="center"/>
    </xf>
    <xf numFmtId="165" fontId="13" fillId="0" borderId="40" xfId="0" applyNumberFormat="1" applyFont="1" applyBorder="1" applyAlignment="1">
      <alignment horizontal="right" vertical="center"/>
    </xf>
    <xf numFmtId="165" fontId="7" fillId="0" borderId="37" xfId="0" applyNumberFormat="1" applyFont="1" applyBorder="1" applyAlignment="1">
      <alignment horizontal="right" vertical="center"/>
    </xf>
    <xf numFmtId="165" fontId="13" fillId="0" borderId="34" xfId="0" applyNumberFormat="1" applyFont="1" applyBorder="1" applyAlignment="1">
      <alignment horizontal="right" vertical="center"/>
    </xf>
    <xf numFmtId="0" fontId="8" fillId="2" borderId="5" xfId="0" applyFont="1" applyFill="1" applyBorder="1" applyAlignment="1">
      <alignment horizontal="center" vertical="center"/>
    </xf>
    <xf numFmtId="0" fontId="8" fillId="2" borderId="20" xfId="0" applyFont="1" applyFill="1" applyBorder="1" applyAlignment="1">
      <alignment horizontal="center" vertical="center"/>
    </xf>
    <xf numFmtId="164" fontId="1" fillId="3" borderId="0" xfId="0" applyNumberFormat="1" applyFont="1" applyFill="1" applyAlignment="1">
      <alignment horizontal="right" vertical="center"/>
    </xf>
    <xf numFmtId="0" fontId="5" fillId="0" borderId="0" xfId="0" applyFont="1" applyAlignment="1">
      <alignment horizontal="right" vertical="center" wrapText="1"/>
    </xf>
    <xf numFmtId="0" fontId="6" fillId="2" borderId="19" xfId="0" applyFont="1" applyFill="1" applyBorder="1" applyAlignment="1">
      <alignment horizontal="center" vertical="center"/>
    </xf>
    <xf numFmtId="164" fontId="1" fillId="3" borderId="0" xfId="0" applyNumberFormat="1" applyFont="1" applyFill="1" applyAlignment="1">
      <alignment horizontal="right" vertical="center"/>
    </xf>
    <xf numFmtId="164" fontId="4" fillId="3" borderId="0" xfId="0" applyNumberFormat="1" applyFont="1" applyFill="1" applyBorder="1" applyAlignment="1">
      <alignment horizontal="right" vertical="center"/>
    </xf>
    <xf numFmtId="3" fontId="4" fillId="0" borderId="0" xfId="0" applyNumberFormat="1" applyFont="1" applyBorder="1" applyAlignment="1">
      <alignment horizontal="right" vertical="center"/>
    </xf>
    <xf numFmtId="0" fontId="4" fillId="0" borderId="8" xfId="0" applyFont="1" applyBorder="1" applyAlignment="1">
      <alignment horizontal="right" vertical="center"/>
    </xf>
    <xf numFmtId="165" fontId="4" fillId="0" borderId="8" xfId="0" applyNumberFormat="1" applyFont="1" applyBorder="1" applyAlignment="1">
      <alignment horizontal="right" vertical="center"/>
    </xf>
    <xf numFmtId="0" fontId="10" fillId="3" borderId="0" xfId="0" applyFont="1" applyFill="1" applyAlignment="1">
      <alignment horizontal="right" vertical="center"/>
    </xf>
    <xf numFmtId="0" fontId="10" fillId="0" borderId="0" xfId="0" applyFont="1" applyAlignment="1">
      <alignment horizontal="right" vertical="center"/>
    </xf>
    <xf numFmtId="0" fontId="28" fillId="0" borderId="0" xfId="0" applyFont="1" applyAlignment="1">
      <alignment horizontal="right" vertical="center"/>
    </xf>
    <xf numFmtId="0" fontId="28" fillId="3" borderId="0" xfId="0" applyFont="1" applyFill="1" applyAlignment="1">
      <alignment horizontal="right" vertical="center"/>
    </xf>
    <xf numFmtId="165" fontId="28" fillId="0" borderId="12" xfId="0" applyNumberFormat="1" applyFont="1" applyBorder="1" applyAlignment="1">
      <alignment horizontal="right" vertical="center"/>
    </xf>
    <xf numFmtId="0" fontId="6" fillId="2" borderId="13" xfId="0" applyFont="1" applyFill="1" applyBorder="1" applyAlignment="1">
      <alignment horizontal="center" vertical="center" wrapText="1"/>
    </xf>
    <xf numFmtId="0" fontId="4" fillId="3" borderId="0" xfId="0" applyFont="1" applyFill="1" applyBorder="1" applyAlignment="1">
      <alignment horizontal="right" vertical="center" wrapText="1"/>
    </xf>
    <xf numFmtId="165" fontId="4" fillId="3" borderId="0" xfId="0" applyNumberFormat="1" applyFont="1" applyFill="1" applyBorder="1" applyAlignment="1">
      <alignment horizontal="right" vertical="center" wrapText="1"/>
    </xf>
    <xf numFmtId="165" fontId="5" fillId="3" borderId="0" xfId="0" applyNumberFormat="1" applyFont="1" applyFill="1" applyBorder="1" applyAlignment="1">
      <alignment horizontal="righ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4" fillId="3" borderId="0" xfId="0" applyFont="1" applyFill="1" applyBorder="1" applyAlignment="1">
      <alignment horizontal="left" vertical="center" wrapText="1"/>
    </xf>
    <xf numFmtId="0" fontId="4" fillId="0" borderId="0" xfId="0" applyFont="1" applyBorder="1" applyAlignment="1">
      <alignment horizontal="left" vertical="center" wrapText="1"/>
    </xf>
    <xf numFmtId="3" fontId="4" fillId="3" borderId="0" xfId="0" applyNumberFormat="1" applyFont="1" applyFill="1" applyBorder="1" applyAlignment="1">
      <alignment horizontal="right" vertical="center" wrapText="1"/>
    </xf>
    <xf numFmtId="0" fontId="4" fillId="0" borderId="0" xfId="0" applyFont="1" applyBorder="1" applyAlignment="1">
      <alignment horizontal="right" vertical="center" wrapText="1"/>
    </xf>
    <xf numFmtId="0" fontId="5" fillId="3" borderId="0" xfId="0" applyFont="1" applyFill="1" applyBorder="1" applyAlignment="1">
      <alignment horizontal="right" vertical="center" wrapText="1"/>
    </xf>
    <xf numFmtId="0" fontId="4" fillId="0" borderId="87" xfId="0" applyFont="1" applyBorder="1" applyAlignment="1">
      <alignment horizontal="left" vertical="center" wrapText="1"/>
    </xf>
    <xf numFmtId="0" fontId="4" fillId="3" borderId="0" xfId="0" applyFont="1" applyFill="1" applyAlignment="1">
      <alignment horizontal="left" vertical="center" wrapText="1"/>
    </xf>
    <xf numFmtId="0" fontId="7" fillId="3" borderId="0" xfId="0" applyFont="1" applyFill="1" applyBorder="1" applyAlignment="1">
      <alignment horizontal="right" vertical="center" wrapText="1"/>
    </xf>
    <xf numFmtId="0" fontId="8" fillId="2" borderId="7" xfId="0" applyFont="1" applyFill="1" applyBorder="1" applyAlignment="1">
      <alignment horizontal="center" vertical="center"/>
    </xf>
    <xf numFmtId="0" fontId="5" fillId="0" borderId="0" xfId="0" applyFont="1" applyAlignment="1">
      <alignment horizontal="right" vertical="center"/>
    </xf>
    <xf numFmtId="0" fontId="10" fillId="0" borderId="0" xfId="0" applyFont="1" applyAlignment="1">
      <alignment horizontal="right" vertical="center" wrapText="1"/>
    </xf>
    <xf numFmtId="0" fontId="6" fillId="2" borderId="0" xfId="0" applyFont="1" applyFill="1" applyAlignment="1">
      <alignment horizontal="center" vertical="center"/>
    </xf>
    <xf numFmtId="0" fontId="4" fillId="0" borderId="27" xfId="0" applyFont="1" applyFill="1" applyBorder="1" applyAlignment="1">
      <alignment horizontal="center" vertical="center"/>
    </xf>
    <xf numFmtId="0" fontId="4" fillId="0" borderId="12" xfId="0" applyFont="1" applyFill="1" applyBorder="1" applyAlignment="1">
      <alignment horizontal="center" vertical="center"/>
    </xf>
    <xf numFmtId="3" fontId="4" fillId="0" borderId="12" xfId="0" applyNumberFormat="1" applyFont="1" applyFill="1" applyBorder="1" applyAlignment="1">
      <alignment horizontal="right" vertical="center" wrapText="1"/>
    </xf>
    <xf numFmtId="3" fontId="3" fillId="3" borderId="12" xfId="0" applyNumberFormat="1" applyFont="1" applyFill="1" applyBorder="1" applyAlignment="1">
      <alignment horizontal="right" vertical="center"/>
    </xf>
    <xf numFmtId="3" fontId="3" fillId="0" borderId="0" xfId="0" applyNumberFormat="1" applyFont="1" applyBorder="1" applyAlignment="1">
      <alignment horizontal="right" vertical="center"/>
    </xf>
    <xf numFmtId="3" fontId="3" fillId="3" borderId="100" xfId="0" applyNumberFormat="1" applyFont="1" applyFill="1" applyBorder="1" applyAlignment="1">
      <alignment horizontal="right" vertical="center" wrapText="1"/>
    </xf>
    <xf numFmtId="165" fontId="3" fillId="3" borderId="101" xfId="0" applyNumberFormat="1" applyFont="1" applyFill="1" applyBorder="1" applyAlignment="1">
      <alignment horizontal="right" vertical="center" wrapText="1"/>
    </xf>
    <xf numFmtId="3" fontId="3" fillId="0" borderId="29" xfId="0" applyNumberFormat="1" applyFont="1" applyBorder="1" applyAlignment="1">
      <alignment horizontal="right" vertical="center" wrapText="1"/>
    </xf>
    <xf numFmtId="3" fontId="3" fillId="3" borderId="29" xfId="0" applyNumberFormat="1" applyFont="1" applyFill="1" applyBorder="1" applyAlignment="1">
      <alignment horizontal="right" vertical="center" wrapText="1"/>
    </xf>
    <xf numFmtId="3" fontId="10" fillId="3" borderId="29" xfId="0" applyNumberFormat="1" applyFont="1" applyFill="1" applyBorder="1" applyAlignment="1">
      <alignment horizontal="right" vertical="center" wrapText="1"/>
    </xf>
    <xf numFmtId="3" fontId="9" fillId="3" borderId="102" xfId="0" applyNumberFormat="1" applyFont="1" applyFill="1" applyBorder="1" applyAlignment="1">
      <alignment horizontal="right" vertical="center" wrapText="1"/>
    </xf>
    <xf numFmtId="165" fontId="9" fillId="3" borderId="12" xfId="0" applyNumberFormat="1" applyFont="1" applyFill="1" applyBorder="1" applyAlignment="1">
      <alignment horizontal="right" vertical="center" wrapText="1"/>
    </xf>
    <xf numFmtId="164" fontId="31" fillId="0" borderId="70" xfId="0" applyNumberFormat="1" applyFont="1" applyBorder="1" applyAlignment="1">
      <alignment horizontal="right" vertical="center"/>
    </xf>
    <xf numFmtId="165" fontId="31" fillId="0" borderId="0" xfId="0" applyNumberFormat="1" applyFont="1" applyBorder="1" applyAlignment="1">
      <alignment horizontal="right" vertical="center"/>
    </xf>
    <xf numFmtId="165" fontId="31" fillId="0" borderId="71" xfId="0" applyNumberFormat="1" applyFont="1" applyBorder="1" applyAlignment="1">
      <alignment horizontal="right" vertical="center"/>
    </xf>
    <xf numFmtId="164" fontId="31" fillId="0" borderId="0" xfId="0" applyNumberFormat="1" applyFont="1" applyAlignment="1">
      <alignment horizontal="right" vertical="center"/>
    </xf>
    <xf numFmtId="165" fontId="31" fillId="0" borderId="0" xfId="0" applyNumberFormat="1" applyFont="1" applyAlignment="1">
      <alignment horizontal="right" vertical="center"/>
    </xf>
    <xf numFmtId="164" fontId="31" fillId="3" borderId="70" xfId="0" applyNumberFormat="1" applyFont="1" applyFill="1" applyBorder="1" applyAlignment="1">
      <alignment horizontal="right" vertical="center"/>
    </xf>
    <xf numFmtId="165" fontId="31" fillId="3" borderId="0" xfId="0" applyNumberFormat="1" applyFont="1" applyFill="1" applyBorder="1" applyAlignment="1">
      <alignment horizontal="right" vertical="center"/>
    </xf>
    <xf numFmtId="165" fontId="31" fillId="3" borderId="71" xfId="0" applyNumberFormat="1" applyFont="1" applyFill="1" applyBorder="1" applyAlignment="1">
      <alignment horizontal="right" vertical="center"/>
    </xf>
    <xf numFmtId="164" fontId="31" fillId="3" borderId="0" xfId="0" applyNumberFormat="1" applyFont="1" applyFill="1" applyAlignment="1">
      <alignment horizontal="right" vertical="center"/>
    </xf>
    <xf numFmtId="165" fontId="31" fillId="3" borderId="0" xfId="0" applyNumberFormat="1" applyFont="1" applyFill="1" applyAlignment="1">
      <alignment horizontal="right" vertical="center"/>
    </xf>
    <xf numFmtId="164" fontId="41" fillId="0" borderId="72" xfId="0" applyNumberFormat="1" applyFont="1" applyBorder="1" applyAlignment="1">
      <alignment horizontal="right" vertical="center"/>
    </xf>
    <xf numFmtId="165" fontId="41" fillId="0" borderId="69" xfId="0" applyNumberFormat="1" applyFont="1" applyBorder="1" applyAlignment="1">
      <alignment horizontal="right" vertical="center"/>
    </xf>
    <xf numFmtId="165" fontId="41" fillId="0" borderId="73" xfId="0" applyNumberFormat="1" applyFont="1" applyBorder="1" applyAlignment="1">
      <alignment horizontal="right" vertical="center"/>
    </xf>
    <xf numFmtId="164" fontId="41" fillId="0" borderId="69" xfId="0" applyNumberFormat="1" applyFont="1" applyBorder="1" applyAlignment="1">
      <alignment horizontal="right" vertical="center"/>
    </xf>
    <xf numFmtId="0" fontId="42" fillId="2" borderId="62"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42" fillId="2" borderId="63" xfId="0" applyFont="1" applyFill="1" applyBorder="1" applyAlignment="1">
      <alignment horizontal="center" vertical="center" wrapText="1"/>
    </xf>
    <xf numFmtId="0" fontId="42" fillId="2" borderId="5" xfId="0" applyFont="1" applyFill="1" applyBorder="1" applyAlignment="1">
      <alignment horizontal="center" vertical="center" wrapText="1"/>
    </xf>
    <xf numFmtId="0" fontId="42" fillId="2" borderId="9" xfId="0" applyFont="1" applyFill="1" applyBorder="1" applyAlignment="1">
      <alignment horizontal="center" vertical="center" wrapText="1"/>
    </xf>
    <xf numFmtId="0" fontId="28" fillId="3" borderId="0" xfId="0" applyFont="1" applyFill="1" applyAlignment="1">
      <alignment vertical="center"/>
    </xf>
    <xf numFmtId="165" fontId="10" fillId="0" borderId="0" xfId="0" applyNumberFormat="1" applyFont="1" applyAlignment="1">
      <alignment vertical="center"/>
    </xf>
    <xf numFmtId="165" fontId="28" fillId="0" borderId="0" xfId="0" applyNumberFormat="1" applyFont="1" applyAlignment="1">
      <alignment vertical="center"/>
    </xf>
    <xf numFmtId="0" fontId="28" fillId="0" borderId="0" xfId="0" applyFont="1" applyAlignment="1">
      <alignment vertical="center"/>
    </xf>
    <xf numFmtId="165" fontId="28" fillId="3" borderId="0" xfId="0" applyNumberFormat="1" applyFont="1" applyFill="1" applyAlignment="1">
      <alignment vertical="center"/>
    </xf>
    <xf numFmtId="165" fontId="28" fillId="0" borderId="12" xfId="0" applyNumberFormat="1" applyFont="1" applyBorder="1" applyAlignment="1">
      <alignment vertical="center"/>
    </xf>
    <xf numFmtId="0" fontId="19" fillId="2" borderId="0" xfId="0" applyFont="1" applyFill="1" applyBorder="1" applyAlignment="1">
      <alignment vertical="center" wrapText="1"/>
    </xf>
    <xf numFmtId="3" fontId="3" fillId="4" borderId="0" xfId="0" applyNumberFormat="1" applyFont="1" applyFill="1" applyAlignment="1">
      <alignment horizontal="right" vertical="center" wrapText="1" indent="2"/>
    </xf>
    <xf numFmtId="3" fontId="9" fillId="4" borderId="0" xfId="0" applyNumberFormat="1" applyFont="1" applyFill="1" applyAlignment="1">
      <alignment horizontal="right" vertical="center" wrapText="1" indent="2"/>
    </xf>
    <xf numFmtId="0" fontId="3" fillId="14" borderId="0" xfId="0" applyFont="1" applyFill="1" applyAlignment="1">
      <alignment horizontal="left" vertical="center" wrapText="1"/>
    </xf>
    <xf numFmtId="0" fontId="14" fillId="0" borderId="0" xfId="1" applyAlignment="1">
      <alignment horizontal="center" wrapText="1"/>
    </xf>
    <xf numFmtId="0" fontId="4" fillId="0" borderId="0" xfId="0" applyFont="1" applyAlignment="1">
      <alignment wrapText="1"/>
    </xf>
    <xf numFmtId="0" fontId="4" fillId="0" borderId="0" xfId="0" applyFont="1" applyAlignment="1">
      <alignment vertical="center" wrapText="1"/>
    </xf>
    <xf numFmtId="3" fontId="3" fillId="14" borderId="0" xfId="0" applyNumberFormat="1" applyFont="1" applyFill="1" applyAlignment="1">
      <alignment horizontal="right" vertical="center" wrapText="1"/>
    </xf>
    <xf numFmtId="3" fontId="9" fillId="14" borderId="0" xfId="0" applyNumberFormat="1" applyFont="1" applyFill="1" applyAlignment="1">
      <alignment horizontal="right" vertical="center" wrapText="1"/>
    </xf>
    <xf numFmtId="3" fontId="3" fillId="3" borderId="0" xfId="0" applyNumberFormat="1" applyFont="1" applyFill="1" applyAlignment="1">
      <alignment horizontal="right" vertical="center" wrapText="1" indent="2"/>
    </xf>
    <xf numFmtId="3" fontId="9" fillId="3" borderId="0" xfId="0" applyNumberFormat="1" applyFont="1" applyFill="1" applyAlignment="1">
      <alignment horizontal="right" vertical="center" wrapText="1" indent="2"/>
    </xf>
    <xf numFmtId="3" fontId="3" fillId="5" borderId="0" xfId="0" applyNumberFormat="1" applyFont="1" applyFill="1" applyAlignment="1">
      <alignment horizontal="right" vertical="center" wrapText="1" indent="2"/>
    </xf>
    <xf numFmtId="3" fontId="9" fillId="5" borderId="0" xfId="0" applyNumberFormat="1" applyFont="1" applyFill="1" applyAlignment="1">
      <alignment horizontal="right" vertical="center" wrapText="1" indent="2"/>
    </xf>
    <xf numFmtId="3" fontId="9" fillId="3" borderId="12" xfId="0" applyNumberFormat="1" applyFont="1" applyFill="1" applyBorder="1" applyAlignment="1">
      <alignment horizontal="right" vertical="center" wrapText="1" indent="2"/>
    </xf>
    <xf numFmtId="3" fontId="3" fillId="0" borderId="0" xfId="0" applyNumberFormat="1" applyFont="1" applyAlignment="1">
      <alignment horizontal="right" vertical="center" wrapText="1" indent="2"/>
    </xf>
    <xf numFmtId="3" fontId="9" fillId="0" borderId="0" xfId="0" applyNumberFormat="1" applyFont="1" applyAlignment="1">
      <alignment horizontal="right" vertical="center" wrapText="1" indent="2"/>
    </xf>
    <xf numFmtId="3" fontId="9" fillId="0" borderId="0" xfId="0" applyNumberFormat="1" applyFont="1" applyFill="1" applyAlignment="1">
      <alignment horizontal="right" vertical="center" wrapText="1" indent="2"/>
    </xf>
    <xf numFmtId="3" fontId="3" fillId="0" borderId="0" xfId="0" applyNumberFormat="1" applyFont="1" applyFill="1" applyAlignment="1">
      <alignment horizontal="right" vertical="center" wrapText="1" indent="2"/>
    </xf>
    <xf numFmtId="3" fontId="9" fillId="0" borderId="12" xfId="0" applyNumberFormat="1" applyFont="1" applyFill="1" applyBorder="1" applyAlignment="1">
      <alignment horizontal="right" vertical="center" wrapText="1" indent="2"/>
    </xf>
    <xf numFmtId="0" fontId="1" fillId="0" borderId="0" xfId="0" applyFont="1" applyAlignment="1">
      <alignment horizontal="justify" vertical="center"/>
    </xf>
    <xf numFmtId="0" fontId="9" fillId="0" borderId="0" xfId="0" applyFont="1" applyAlignment="1">
      <alignment horizontal="center" vertical="center"/>
    </xf>
    <xf numFmtId="0" fontId="3" fillId="5" borderId="0" xfId="0" applyFont="1" applyFill="1" applyAlignment="1">
      <alignment horizontal="right" vertical="center"/>
    </xf>
    <xf numFmtId="3" fontId="3" fillId="5" borderId="0" xfId="0" applyNumberFormat="1" applyFont="1" applyFill="1" applyAlignment="1">
      <alignment horizontal="right" vertical="center"/>
    </xf>
    <xf numFmtId="0" fontId="9" fillId="0" borderId="16" xfId="0" applyFont="1" applyBorder="1" applyAlignment="1">
      <alignment horizontal="center" vertical="center" wrapText="1"/>
    </xf>
    <xf numFmtId="0" fontId="3" fillId="0" borderId="16" xfId="0" applyFont="1" applyBorder="1" applyAlignment="1">
      <alignment horizontal="left" vertical="center" wrapText="1"/>
    </xf>
    <xf numFmtId="0" fontId="28" fillId="0" borderId="16" xfId="0" applyFont="1" applyBorder="1" applyAlignment="1">
      <alignment horizontal="center" vertical="center" wrapText="1"/>
    </xf>
    <xf numFmtId="0" fontId="22" fillId="0" borderId="0" xfId="1" applyFont="1" applyAlignment="1">
      <alignment horizontal="right"/>
    </xf>
    <xf numFmtId="0" fontId="4" fillId="3" borderId="106" xfId="0" applyFont="1" applyFill="1" applyBorder="1" applyAlignment="1">
      <alignment horizontal="left" vertical="center" wrapText="1"/>
    </xf>
    <xf numFmtId="0" fontId="3" fillId="3" borderId="34" xfId="0" applyFont="1" applyFill="1" applyBorder="1" applyAlignment="1">
      <alignment horizontal="right" vertical="center" wrapText="1"/>
    </xf>
    <xf numFmtId="0" fontId="3" fillId="3" borderId="106" xfId="0" applyFont="1" applyFill="1" applyBorder="1" applyAlignment="1">
      <alignment horizontal="right" vertical="center" wrapText="1"/>
    </xf>
    <xf numFmtId="165" fontId="3" fillId="3" borderId="106" xfId="0" applyNumberFormat="1" applyFont="1" applyFill="1" applyBorder="1" applyAlignment="1">
      <alignment horizontal="right" vertical="center" wrapText="1"/>
    </xf>
    <xf numFmtId="0" fontId="3" fillId="3" borderId="107" xfId="0" applyFont="1" applyFill="1" applyBorder="1" applyAlignment="1">
      <alignment horizontal="right" vertical="center" wrapText="1"/>
    </xf>
    <xf numFmtId="165" fontId="3" fillId="3" borderId="34" xfId="0" applyNumberFormat="1" applyFont="1" applyFill="1" applyBorder="1" applyAlignment="1">
      <alignment horizontal="right" vertical="center" wrapText="1"/>
    </xf>
    <xf numFmtId="0" fontId="7" fillId="14" borderId="26" xfId="0" applyFont="1" applyFill="1" applyBorder="1" applyAlignment="1">
      <alignment horizontal="left" vertical="center" wrapText="1"/>
    </xf>
    <xf numFmtId="165" fontId="3" fillId="14" borderId="26" xfId="0" applyNumberFormat="1" applyFont="1" applyFill="1" applyBorder="1" applyAlignment="1">
      <alignment horizontal="right" vertical="center" wrapText="1"/>
    </xf>
    <xf numFmtId="165" fontId="3" fillId="14" borderId="0" xfId="0" applyNumberFormat="1" applyFont="1" applyFill="1" applyAlignment="1">
      <alignment horizontal="right" vertical="center" wrapText="1"/>
    </xf>
    <xf numFmtId="165" fontId="9" fillId="14" borderId="26" xfId="0" applyNumberFormat="1" applyFont="1" applyFill="1" applyBorder="1" applyAlignment="1">
      <alignment horizontal="right" vertical="center" wrapText="1"/>
    </xf>
    <xf numFmtId="165" fontId="9" fillId="14" borderId="101" xfId="0" applyNumberFormat="1" applyFont="1" applyFill="1" applyBorder="1" applyAlignment="1">
      <alignment horizontal="right" vertical="center" wrapText="1"/>
    </xf>
    <xf numFmtId="165" fontId="9" fillId="14" borderId="0" xfId="0" applyNumberFormat="1" applyFont="1" applyFill="1" applyAlignment="1">
      <alignment horizontal="right" vertical="center" wrapText="1"/>
    </xf>
    <xf numFmtId="0" fontId="4" fillId="14" borderId="26" xfId="0" applyFont="1" applyFill="1" applyBorder="1" applyAlignment="1">
      <alignment horizontal="left" vertical="center" wrapText="1"/>
    </xf>
    <xf numFmtId="3" fontId="3" fillId="14" borderId="29" xfId="0" applyNumberFormat="1" applyFont="1" applyFill="1" applyBorder="1" applyAlignment="1">
      <alignment horizontal="right" vertical="center" wrapText="1"/>
    </xf>
    <xf numFmtId="0" fontId="5" fillId="14" borderId="26" xfId="0" applyFont="1" applyFill="1" applyBorder="1" applyAlignment="1">
      <alignment horizontal="left" vertical="center" wrapText="1"/>
    </xf>
    <xf numFmtId="3" fontId="10" fillId="14" borderId="0" xfId="0" applyNumberFormat="1" applyFont="1" applyFill="1" applyAlignment="1">
      <alignment horizontal="right" vertical="center" wrapText="1"/>
    </xf>
    <xf numFmtId="165" fontId="10" fillId="14" borderId="26" xfId="0" applyNumberFormat="1" applyFont="1" applyFill="1" applyBorder="1" applyAlignment="1">
      <alignment horizontal="right" vertical="center" wrapText="1"/>
    </xf>
    <xf numFmtId="3" fontId="10" fillId="14" borderId="29" xfId="0" applyNumberFormat="1" applyFont="1" applyFill="1" applyBorder="1" applyAlignment="1">
      <alignment horizontal="right" vertical="center" wrapText="1"/>
    </xf>
    <xf numFmtId="3" fontId="3" fillId="3" borderId="34" xfId="0" applyNumberFormat="1" applyFont="1" applyFill="1" applyBorder="1" applyAlignment="1">
      <alignment horizontal="right" vertical="center" wrapText="1"/>
    </xf>
    <xf numFmtId="0" fontId="5" fillId="3" borderId="106" xfId="0" applyFont="1" applyFill="1" applyBorder="1" applyAlignment="1">
      <alignment horizontal="left" vertical="center" wrapText="1"/>
    </xf>
    <xf numFmtId="3" fontId="10" fillId="3" borderId="34" xfId="0" applyNumberFormat="1" applyFont="1" applyFill="1" applyBorder="1" applyAlignment="1">
      <alignment horizontal="right" vertical="center" wrapText="1"/>
    </xf>
    <xf numFmtId="0" fontId="2" fillId="0" borderId="0" xfId="0" applyFont="1" applyAlignment="1">
      <alignment horizontal="right"/>
    </xf>
    <xf numFmtId="0" fontId="10" fillId="0" borderId="16" xfId="0" applyFont="1" applyBorder="1" applyAlignment="1">
      <alignment horizontal="right" vertical="center"/>
    </xf>
    <xf numFmtId="164" fontId="4" fillId="0" borderId="0" xfId="0" applyNumberFormat="1" applyFont="1" applyAlignment="1">
      <alignment vertical="center"/>
    </xf>
    <xf numFmtId="0" fontId="9" fillId="4" borderId="0" xfId="0" applyFont="1" applyFill="1" applyAlignment="1">
      <alignment horizontal="center" vertical="center"/>
    </xf>
    <xf numFmtId="0" fontId="28" fillId="4" borderId="0" xfId="0" applyFont="1" applyFill="1" applyAlignment="1">
      <alignment horizontal="center" vertical="center" wrapText="1"/>
    </xf>
    <xf numFmtId="0" fontId="10" fillId="4" borderId="0" xfId="0" applyFont="1" applyFill="1" applyAlignment="1">
      <alignment horizontal="right" vertical="center"/>
    </xf>
    <xf numFmtId="166" fontId="3" fillId="4" borderId="0" xfId="0" applyNumberFormat="1" applyFont="1" applyFill="1" applyAlignment="1">
      <alignment horizontal="right" vertical="center"/>
    </xf>
    <xf numFmtId="166" fontId="3" fillId="0" borderId="0" xfId="0" applyNumberFormat="1" applyFont="1" applyAlignment="1">
      <alignment horizontal="right" vertical="center"/>
    </xf>
    <xf numFmtId="166" fontId="3" fillId="5" borderId="0" xfId="0" applyNumberFormat="1" applyFont="1" applyFill="1" applyAlignment="1">
      <alignment horizontal="right" vertical="center"/>
    </xf>
    <xf numFmtId="166" fontId="10" fillId="4" borderId="0" xfId="0" applyNumberFormat="1" applyFont="1" applyFill="1" applyAlignment="1">
      <alignment horizontal="right" vertical="center"/>
    </xf>
    <xf numFmtId="166" fontId="10" fillId="0" borderId="16" xfId="0" applyNumberFormat="1" applyFont="1" applyBorder="1" applyAlignment="1">
      <alignment horizontal="right" vertical="center"/>
    </xf>
    <xf numFmtId="166" fontId="1" fillId="4" borderId="0" xfId="0" applyNumberFormat="1" applyFont="1" applyFill="1" applyAlignment="1">
      <alignment horizontal="right" vertical="center"/>
    </xf>
    <xf numFmtId="166" fontId="1" fillId="0" borderId="16" xfId="0" applyNumberFormat="1" applyFont="1" applyBorder="1" applyAlignment="1">
      <alignment horizontal="right" vertical="center"/>
    </xf>
    <xf numFmtId="0" fontId="28" fillId="0" borderId="12" xfId="0" applyFont="1" applyBorder="1" applyAlignment="1">
      <alignment horizontal="center" vertical="center" wrapText="1"/>
    </xf>
    <xf numFmtId="0" fontId="10" fillId="0" borderId="12" xfId="0" applyFont="1" applyBorder="1" applyAlignment="1">
      <alignment horizontal="right" vertical="center"/>
    </xf>
    <xf numFmtId="166" fontId="10" fillId="0" borderId="12" xfId="0" applyNumberFormat="1" applyFont="1" applyBorder="1" applyAlignment="1">
      <alignment horizontal="right" vertical="center"/>
    </xf>
    <xf numFmtId="165" fontId="4" fillId="0" borderId="8" xfId="0" applyNumberFormat="1" applyFont="1" applyBorder="1" applyAlignment="1">
      <alignment horizontal="right" vertical="center"/>
    </xf>
    <xf numFmtId="165" fontId="4" fillId="3" borderId="0" xfId="0" applyNumberFormat="1" applyFont="1" applyFill="1" applyBorder="1" applyAlignment="1">
      <alignment horizontal="right" vertical="center" wrapText="1"/>
    </xf>
    <xf numFmtId="165" fontId="5" fillId="3" borderId="0" xfId="0" applyNumberFormat="1" applyFont="1" applyFill="1" applyBorder="1" applyAlignment="1">
      <alignment horizontal="right" vertical="center" wrapText="1"/>
    </xf>
    <xf numFmtId="164" fontId="0" fillId="0" borderId="0" xfId="0" applyNumberFormat="1"/>
    <xf numFmtId="3" fontId="21" fillId="0" borderId="0" xfId="0" applyNumberFormat="1" applyFont="1"/>
    <xf numFmtId="3" fontId="43" fillId="0" borderId="0" xfId="0" applyNumberFormat="1" applyFont="1"/>
    <xf numFmtId="3" fontId="32" fillId="0" borderId="0" xfId="3" applyNumberFormat="1" applyFont="1" applyFill="1" applyBorder="1" applyAlignment="1" applyProtection="1"/>
    <xf numFmtId="165" fontId="7" fillId="0" borderId="8" xfId="0" applyNumberFormat="1" applyFont="1" applyFill="1" applyBorder="1" applyAlignment="1">
      <alignment horizontal="right" vertical="center"/>
    </xf>
    <xf numFmtId="165" fontId="7" fillId="0" borderId="24" xfId="0" applyNumberFormat="1" applyFont="1" applyBorder="1" applyAlignment="1">
      <alignment horizontal="right" vertical="center"/>
    </xf>
    <xf numFmtId="165" fontId="28" fillId="3" borderId="0" xfId="0" applyNumberFormat="1" applyFont="1" applyFill="1" applyAlignment="1">
      <alignment horizontal="right" vertical="center"/>
    </xf>
    <xf numFmtId="165" fontId="28" fillId="0" borderId="0" xfId="0" applyNumberFormat="1" applyFont="1" applyFill="1" applyAlignment="1">
      <alignment horizontal="right" vertical="center"/>
    </xf>
    <xf numFmtId="165" fontId="10" fillId="0" borderId="0" xfId="0" applyNumberFormat="1" applyFont="1" applyFill="1" applyAlignment="1">
      <alignment horizontal="right" vertical="center"/>
    </xf>
    <xf numFmtId="165" fontId="10" fillId="3" borderId="0" xfId="0" applyNumberFormat="1" applyFont="1" applyFill="1" applyAlignment="1">
      <alignment horizontal="right" vertical="center"/>
    </xf>
    <xf numFmtId="165" fontId="10" fillId="0" borderId="0" xfId="0" applyNumberFormat="1" applyFont="1" applyAlignment="1">
      <alignment horizontal="right" vertical="center"/>
    </xf>
    <xf numFmtId="1" fontId="10" fillId="3" borderId="0" xfId="0" applyNumberFormat="1" applyFont="1" applyFill="1" applyAlignment="1">
      <alignment horizontal="right" vertical="center"/>
    </xf>
    <xf numFmtId="1" fontId="10" fillId="0" borderId="0" xfId="0" applyNumberFormat="1" applyFont="1" applyFill="1" applyAlignment="1">
      <alignment horizontal="right" vertical="center"/>
    </xf>
    <xf numFmtId="0" fontId="0" fillId="0" borderId="0" xfId="0" applyFill="1"/>
    <xf numFmtId="3" fontId="3" fillId="0" borderId="0" xfId="0" applyNumberFormat="1" applyFont="1" applyFill="1" applyAlignment="1">
      <alignment horizontal="right" vertical="center" wrapText="1"/>
    </xf>
    <xf numFmtId="3" fontId="3" fillId="0" borderId="0" xfId="0" applyNumberFormat="1" applyFont="1" applyFill="1" applyAlignment="1">
      <alignment vertical="center" wrapText="1"/>
    </xf>
    <xf numFmtId="0" fontId="3" fillId="0" borderId="0" xfId="0" applyFont="1" applyFill="1" applyAlignment="1">
      <alignment vertical="center" wrapText="1"/>
    </xf>
    <xf numFmtId="3" fontId="7" fillId="0" borderId="0" xfId="0" applyNumberFormat="1" applyFont="1" applyFill="1" applyAlignment="1">
      <alignment vertical="center"/>
    </xf>
    <xf numFmtId="0" fontId="43" fillId="0" borderId="0" xfId="0" applyFont="1" applyFill="1"/>
    <xf numFmtId="0" fontId="4" fillId="0" borderId="0" xfId="0" applyFont="1" applyFill="1" applyAlignment="1">
      <alignment horizontal="left" vertical="center"/>
    </xf>
    <xf numFmtId="165" fontId="5" fillId="0" borderId="69" xfId="0" applyNumberFormat="1" applyFont="1" applyBorder="1" applyAlignment="1">
      <alignment horizontal="right" vertical="center" wrapText="1"/>
    </xf>
    <xf numFmtId="165" fontId="13" fillId="3" borderId="69" xfId="0" applyNumberFormat="1" applyFont="1" applyFill="1" applyBorder="1" applyAlignment="1">
      <alignment horizontal="right" vertical="center" wrapText="1"/>
    </xf>
    <xf numFmtId="165" fontId="13" fillId="3" borderId="0" xfId="0" applyNumberFormat="1" applyFont="1" applyFill="1" applyAlignment="1">
      <alignment horizontal="right" vertical="center" wrapText="1"/>
    </xf>
    <xf numFmtId="165" fontId="13" fillId="0" borderId="0" xfId="0" applyNumberFormat="1" applyFont="1" applyFill="1" applyAlignment="1">
      <alignment horizontal="right" vertical="center" wrapText="1"/>
    </xf>
    <xf numFmtId="165" fontId="13" fillId="4" borderId="0" xfId="0" applyNumberFormat="1" applyFont="1" applyFill="1" applyAlignment="1">
      <alignment horizontal="right" vertical="center" wrapText="1"/>
    </xf>
    <xf numFmtId="165" fontId="4" fillId="0" borderId="0" xfId="0" applyNumberFormat="1" applyFont="1" applyFill="1" applyBorder="1" applyAlignment="1">
      <alignment horizontal="right" vertical="center" wrapText="1"/>
    </xf>
    <xf numFmtId="165" fontId="7" fillId="0" borderId="0" xfId="0" applyNumberFormat="1" applyFont="1" applyFill="1" applyBorder="1" applyAlignment="1">
      <alignment horizontal="right" vertical="center" wrapText="1"/>
    </xf>
    <xf numFmtId="165" fontId="1" fillId="0" borderId="0" xfId="0" applyNumberFormat="1" applyFont="1" applyFill="1" applyBorder="1" applyAlignment="1">
      <alignment horizontal="right" vertical="center" wrapText="1"/>
    </xf>
    <xf numFmtId="165" fontId="5" fillId="0" borderId="0" xfId="0" applyNumberFormat="1" applyFont="1" applyFill="1" applyAlignment="1">
      <alignment horizontal="right" vertical="center" wrapText="1"/>
    </xf>
    <xf numFmtId="165" fontId="7" fillId="4" borderId="0" xfId="0" applyNumberFormat="1" applyFont="1" applyFill="1" applyBorder="1" applyAlignment="1">
      <alignment horizontal="right" vertical="center" wrapText="1"/>
    </xf>
    <xf numFmtId="165" fontId="1" fillId="4" borderId="0" xfId="0" applyNumberFormat="1" applyFont="1" applyFill="1" applyBorder="1" applyAlignment="1">
      <alignment horizontal="right" vertical="center" wrapText="1"/>
    </xf>
    <xf numFmtId="165" fontId="5" fillId="4" borderId="0" xfId="0" applyNumberFormat="1" applyFont="1" applyFill="1" applyAlignment="1">
      <alignment horizontal="right" vertical="center" wrapText="1"/>
    </xf>
    <xf numFmtId="164" fontId="5" fillId="0" borderId="0" xfId="0" applyNumberFormat="1" applyFont="1" applyFill="1" applyAlignment="1">
      <alignment horizontal="right" vertical="center" wrapText="1"/>
    </xf>
    <xf numFmtId="165" fontId="7" fillId="0" borderId="87" xfId="0" applyNumberFormat="1" applyFont="1" applyBorder="1" applyAlignment="1">
      <alignment horizontal="right" vertical="center" wrapText="1"/>
    </xf>
    <xf numFmtId="165" fontId="13" fillId="0" borderId="87" xfId="0" applyNumberFormat="1" applyFont="1" applyBorder="1" applyAlignment="1">
      <alignment horizontal="right" vertical="center" wrapText="1"/>
    </xf>
    <xf numFmtId="1" fontId="1" fillId="0" borderId="41" xfId="0" applyNumberFormat="1" applyFont="1" applyBorder="1" applyAlignment="1">
      <alignment horizontal="right" vertical="center"/>
    </xf>
    <xf numFmtId="164" fontId="7" fillId="0" borderId="43" xfId="0" applyNumberFormat="1" applyFont="1" applyBorder="1" applyAlignment="1">
      <alignment horizontal="right" vertical="center"/>
    </xf>
    <xf numFmtId="165" fontId="1" fillId="0" borderId="41" xfId="0" applyNumberFormat="1" applyFont="1" applyFill="1" applyBorder="1" applyAlignment="1">
      <alignment horizontal="right" vertical="center"/>
    </xf>
    <xf numFmtId="165" fontId="7" fillId="3" borderId="41" xfId="0" applyNumberFormat="1" applyFont="1" applyFill="1" applyBorder="1" applyAlignment="1">
      <alignment horizontal="right" vertical="center"/>
    </xf>
    <xf numFmtId="165" fontId="1" fillId="3" borderId="42" xfId="0" applyNumberFormat="1" applyFont="1" applyFill="1" applyBorder="1" applyAlignment="1">
      <alignment horizontal="right" vertical="center"/>
    </xf>
    <xf numFmtId="165" fontId="7" fillId="0" borderId="43" xfId="0" applyNumberFormat="1" applyFont="1" applyFill="1" applyBorder="1" applyAlignment="1">
      <alignment horizontal="right" vertical="center"/>
    </xf>
    <xf numFmtId="165" fontId="1" fillId="0" borderId="37" xfId="0" applyNumberFormat="1" applyFont="1" applyBorder="1" applyAlignment="1">
      <alignment horizontal="right" vertical="center"/>
    </xf>
    <xf numFmtId="165" fontId="13" fillId="0" borderId="17" xfId="0" applyNumberFormat="1" applyFont="1" applyBorder="1" applyAlignment="1">
      <alignment horizontal="right" vertical="center"/>
    </xf>
    <xf numFmtId="165" fontId="13" fillId="0" borderId="41" xfId="0" applyNumberFormat="1" applyFont="1" applyBorder="1" applyAlignment="1">
      <alignment horizontal="right" vertical="center"/>
    </xf>
    <xf numFmtId="165" fontId="1" fillId="0" borderId="38" xfId="0" applyNumberFormat="1" applyFont="1" applyFill="1" applyBorder="1" applyAlignment="1">
      <alignment horizontal="right" vertical="center"/>
    </xf>
    <xf numFmtId="165" fontId="5" fillId="0" borderId="0" xfId="0" applyNumberFormat="1" applyFont="1" applyFill="1" applyAlignment="1">
      <alignment horizontal="right" vertical="center"/>
    </xf>
    <xf numFmtId="0" fontId="7" fillId="3" borderId="31" xfId="0" applyFont="1" applyFill="1" applyBorder="1" applyAlignment="1">
      <alignment horizontal="right" vertical="center"/>
    </xf>
    <xf numFmtId="0" fontId="13" fillId="3" borderId="41" xfId="0" applyFont="1" applyFill="1" applyBorder="1" applyAlignment="1">
      <alignment horizontal="right" vertical="center"/>
    </xf>
    <xf numFmtId="0" fontId="7" fillId="3" borderId="41" xfId="0" applyFont="1" applyFill="1" applyBorder="1" applyAlignment="1">
      <alignment horizontal="right" vertical="center"/>
    </xf>
    <xf numFmtId="0" fontId="13" fillId="3" borderId="0" xfId="0" applyFont="1" applyFill="1" applyAlignment="1">
      <alignment horizontal="right" vertical="center"/>
    </xf>
    <xf numFmtId="165" fontId="13" fillId="3" borderId="0" xfId="0" applyNumberFormat="1" applyFont="1" applyFill="1" applyAlignment="1">
      <alignment horizontal="right" vertical="center"/>
    </xf>
    <xf numFmtId="0" fontId="7" fillId="3" borderId="52" xfId="0" applyFont="1" applyFill="1" applyBorder="1" applyAlignment="1">
      <alignment horizontal="right" vertical="center"/>
    </xf>
    <xf numFmtId="0" fontId="6" fillId="2" borderId="0" xfId="0" applyFont="1" applyFill="1" applyAlignment="1">
      <alignment horizontal="center" vertical="center" wrapText="1"/>
    </xf>
    <xf numFmtId="165" fontId="13" fillId="3" borderId="108" xfId="0" applyNumberFormat="1" applyFont="1" applyFill="1" applyBorder="1" applyAlignment="1">
      <alignment horizontal="right" vertical="center"/>
    </xf>
    <xf numFmtId="165" fontId="5" fillId="3" borderId="108" xfId="0" applyNumberFormat="1" applyFont="1" applyFill="1" applyBorder="1" applyAlignment="1">
      <alignment horizontal="right" vertical="center"/>
    </xf>
    <xf numFmtId="165" fontId="13" fillId="3" borderId="109" xfId="0" applyNumberFormat="1" applyFont="1" applyFill="1" applyBorder="1" applyAlignment="1">
      <alignment horizontal="right" vertical="center"/>
    </xf>
    <xf numFmtId="165" fontId="13" fillId="0" borderId="109" xfId="0" applyNumberFormat="1" applyFont="1" applyFill="1" applyBorder="1" applyAlignment="1">
      <alignment horizontal="right" vertical="center"/>
    </xf>
    <xf numFmtId="0" fontId="2" fillId="0" borderId="0" xfId="0" applyFont="1" applyAlignment="1">
      <alignment horizontal="right"/>
    </xf>
    <xf numFmtId="0" fontId="44" fillId="2" borderId="13" xfId="0" applyFont="1" applyFill="1" applyBorder="1" applyAlignment="1">
      <alignment horizontal="center" vertical="center" wrapText="1"/>
    </xf>
    <xf numFmtId="0" fontId="3" fillId="3" borderId="12" xfId="0" applyFont="1" applyFill="1" applyBorder="1" applyAlignment="1">
      <alignment horizontal="right" vertical="center" wrapText="1"/>
    </xf>
    <xf numFmtId="166" fontId="3" fillId="3" borderId="0" xfId="0" applyNumberFormat="1" applyFont="1" applyFill="1" applyAlignment="1">
      <alignment horizontal="right" vertical="center" wrapText="1"/>
    </xf>
    <xf numFmtId="166" fontId="3" fillId="3" borderId="12" xfId="0" applyNumberFormat="1" applyFont="1" applyFill="1" applyBorder="1" applyAlignment="1">
      <alignment horizontal="right" vertical="center" wrapText="1"/>
    </xf>
    <xf numFmtId="3" fontId="3" fillId="3" borderId="12" xfId="0" applyNumberFormat="1" applyFont="1" applyFill="1" applyBorder="1" applyAlignment="1">
      <alignment horizontal="right" vertical="center" wrapText="1"/>
    </xf>
    <xf numFmtId="0" fontId="45" fillId="0" borderId="0" xfId="3" applyFont="1" applyAlignment="1">
      <alignment wrapText="1"/>
    </xf>
    <xf numFmtId="0" fontId="46" fillId="0" borderId="0" xfId="0" applyFont="1" applyFill="1" applyAlignment="1">
      <alignment horizontal="right"/>
    </xf>
    <xf numFmtId="0" fontId="47" fillId="0" borderId="0" xfId="1" applyFont="1" applyAlignment="1">
      <alignment horizontal="center"/>
    </xf>
    <xf numFmtId="0" fontId="45" fillId="0" borderId="0" xfId="3" applyFont="1"/>
    <xf numFmtId="0" fontId="45" fillId="13" borderId="0" xfId="3" applyFont="1" applyFill="1" applyAlignment="1">
      <alignment wrapText="1"/>
    </xf>
    <xf numFmtId="0" fontId="50" fillId="12" borderId="1" xfId="3" applyFont="1" applyFill="1" applyBorder="1" applyAlignment="1">
      <alignment horizontal="center" vertical="center" wrapText="1"/>
    </xf>
    <xf numFmtId="0" fontId="50" fillId="12" borderId="2" xfId="3" applyFont="1" applyFill="1" applyBorder="1" applyAlignment="1">
      <alignment horizontal="center" vertical="center" wrapText="1"/>
    </xf>
    <xf numFmtId="0" fontId="50" fillId="12" borderId="44" xfId="3" applyFont="1" applyFill="1" applyBorder="1" applyAlignment="1">
      <alignment horizontal="center" vertical="center" wrapText="1"/>
    </xf>
    <xf numFmtId="0" fontId="50" fillId="12" borderId="20" xfId="3" applyFont="1" applyFill="1" applyBorder="1" applyAlignment="1">
      <alignment horizontal="center" vertical="center" wrapText="1"/>
    </xf>
    <xf numFmtId="0" fontId="50" fillId="12" borderId="19" xfId="3" applyFont="1" applyFill="1" applyBorder="1" applyAlignment="1">
      <alignment horizontal="center" vertical="center" wrapText="1"/>
    </xf>
    <xf numFmtId="0" fontId="50" fillId="12" borderId="3" xfId="3" applyFont="1" applyFill="1" applyBorder="1" applyAlignment="1">
      <alignment horizontal="center" vertical="center" wrapText="1"/>
    </xf>
    <xf numFmtId="0" fontId="51" fillId="3" borderId="0" xfId="0" applyFont="1" applyFill="1" applyAlignment="1">
      <alignment horizontal="left" vertical="center" wrapText="1"/>
    </xf>
    <xf numFmtId="166" fontId="52" fillId="3" borderId="0" xfId="0" applyNumberFormat="1" applyFont="1" applyFill="1" applyAlignment="1">
      <alignment horizontal="right" vertical="center" wrapText="1"/>
    </xf>
    <xf numFmtId="0" fontId="51" fillId="0" borderId="0" xfId="0" applyFont="1" applyAlignment="1">
      <alignment horizontal="left" vertical="center" wrapText="1"/>
    </xf>
    <xf numFmtId="166" fontId="52" fillId="0" borderId="0" xfId="0" applyNumberFormat="1" applyFont="1" applyAlignment="1">
      <alignment horizontal="right" vertical="center" wrapText="1"/>
    </xf>
    <xf numFmtId="0" fontId="51" fillId="3" borderId="12" xfId="0" applyFont="1" applyFill="1" applyBorder="1" applyAlignment="1">
      <alignment horizontal="left" vertical="center" wrapText="1"/>
    </xf>
    <xf numFmtId="166" fontId="52" fillId="3" borderId="12" xfId="0" applyNumberFormat="1" applyFont="1" applyFill="1" applyBorder="1" applyAlignment="1">
      <alignment horizontal="right" vertical="center" wrapText="1"/>
    </xf>
    <xf numFmtId="0" fontId="33" fillId="0" borderId="0" xfId="3" applyFont="1" applyBorder="1" applyAlignment="1">
      <alignment horizontal="left"/>
    </xf>
    <xf numFmtId="0" fontId="53" fillId="0" borderId="111" xfId="0" applyFont="1" applyBorder="1" applyAlignment="1">
      <alignment vertical="center" wrapText="1"/>
    </xf>
    <xf numFmtId="0" fontId="7" fillId="0" borderId="111" xfId="0" applyFont="1" applyBorder="1" applyAlignment="1">
      <alignment horizontal="center" vertical="center"/>
    </xf>
    <xf numFmtId="0" fontId="1" fillId="4" borderId="0" xfId="0" applyFont="1" applyFill="1" applyAlignment="1">
      <alignment horizontal="left" vertical="center" wrapText="1"/>
    </xf>
    <xf numFmtId="0" fontId="1" fillId="0" borderId="111" xfId="0" applyFont="1" applyBorder="1" applyAlignment="1">
      <alignment horizontal="left" vertical="center" wrapText="1"/>
    </xf>
    <xf numFmtId="166" fontId="1" fillId="4" borderId="0" xfId="0" applyNumberFormat="1" applyFont="1" applyFill="1" applyAlignment="1">
      <alignment horizontal="center" vertical="center"/>
    </xf>
    <xf numFmtId="166" fontId="1" fillId="0" borderId="111" xfId="0" applyNumberFormat="1" applyFont="1" applyBorder="1" applyAlignment="1">
      <alignment horizontal="center" vertical="center"/>
    </xf>
    <xf numFmtId="166" fontId="1" fillId="0" borderId="111" xfId="0" applyNumberFormat="1" applyFont="1" applyBorder="1" applyAlignment="1">
      <alignment horizontal="right" vertical="center"/>
    </xf>
    <xf numFmtId="165" fontId="9" fillId="0" borderId="12" xfId="0" applyNumberFormat="1" applyFont="1" applyBorder="1" applyAlignment="1">
      <alignment horizontal="right" vertical="center"/>
    </xf>
    <xf numFmtId="0" fontId="6" fillId="2" borderId="0" xfId="0" applyFont="1" applyFill="1" applyAlignment="1">
      <alignment horizontal="center" vertical="center"/>
    </xf>
    <xf numFmtId="0" fontId="14" fillId="0" borderId="0" xfId="1" applyFill="1"/>
    <xf numFmtId="1" fontId="6" fillId="2" borderId="0" xfId="0" applyNumberFormat="1" applyFont="1" applyFill="1" applyAlignment="1">
      <alignment horizontal="right" vertical="center"/>
    </xf>
    <xf numFmtId="0" fontId="2" fillId="0" borderId="0" xfId="0" applyFont="1" applyFill="1" applyAlignment="1">
      <alignment horizontal="right"/>
    </xf>
    <xf numFmtId="0" fontId="2" fillId="0" borderId="6" xfId="0" applyFont="1" applyBorder="1" applyAlignment="1">
      <alignment horizontal="center" vertical="center" wrapText="1"/>
    </xf>
    <xf numFmtId="0" fontId="8" fillId="2" borderId="2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 xfId="0" applyFont="1" applyFill="1" applyBorder="1" applyAlignment="1">
      <alignment horizontal="center" vertical="center"/>
    </xf>
    <xf numFmtId="0" fontId="1" fillId="0" borderId="0" xfId="0" applyFont="1" applyAlignment="1">
      <alignment horizontal="left" vertical="top" wrapText="1"/>
    </xf>
    <xf numFmtId="0" fontId="4" fillId="0" borderId="0" xfId="0" applyFont="1" applyAlignment="1">
      <alignment horizontal="left" vertical="top" wrapText="1"/>
    </xf>
    <xf numFmtId="0" fontId="8" fillId="2" borderId="1"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right" vertical="center" wrapText="1"/>
    </xf>
    <xf numFmtId="0" fontId="1" fillId="0" borderId="13" xfId="0" applyFont="1" applyBorder="1" applyAlignment="1">
      <alignment horizontal="justify" vertical="center" wrapText="1"/>
    </xf>
    <xf numFmtId="0" fontId="2" fillId="0" borderId="0" xfId="0" applyFont="1" applyFill="1" applyAlignment="1">
      <alignment horizontal="right" wrapText="1"/>
    </xf>
    <xf numFmtId="0" fontId="5" fillId="5" borderId="0" xfId="0" applyFont="1" applyFill="1" applyAlignment="1">
      <alignment horizontal="right" vertical="center" wrapText="1"/>
    </xf>
    <xf numFmtId="0" fontId="2" fillId="5" borderId="0" xfId="0" applyFont="1" applyFill="1" applyAlignment="1">
      <alignment horizontal="center" vertical="center" wrapText="1"/>
    </xf>
    <xf numFmtId="0" fontId="1" fillId="5" borderId="13" xfId="0" applyFont="1" applyFill="1" applyBorder="1" applyAlignment="1">
      <alignment horizontal="justify" vertical="center"/>
    </xf>
    <xf numFmtId="0" fontId="1" fillId="0" borderId="13" xfId="0" applyFont="1" applyBorder="1" applyAlignment="1">
      <alignment horizontal="justify" vertical="center"/>
    </xf>
    <xf numFmtId="0" fontId="5" fillId="5" borderId="0" xfId="0" applyFont="1" applyFill="1" applyAlignment="1">
      <alignment horizontal="right" vertical="center"/>
    </xf>
    <xf numFmtId="0" fontId="4" fillId="0" borderId="13" xfId="0" applyFont="1" applyBorder="1" applyAlignment="1">
      <alignment horizontal="left"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right"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0" fillId="5" borderId="66" xfId="0" applyFont="1" applyFill="1" applyBorder="1" applyAlignment="1">
      <alignment horizontal="center" vertical="center"/>
    </xf>
    <xf numFmtId="0" fontId="5" fillId="0" borderId="17" xfId="0" applyFont="1" applyBorder="1" applyAlignment="1">
      <alignment horizontal="right" vertical="center"/>
    </xf>
    <xf numFmtId="0" fontId="1" fillId="0" borderId="0" xfId="0" applyFont="1" applyAlignment="1">
      <alignment horizontal="justify" vertical="center" wrapText="1"/>
    </xf>
    <xf numFmtId="0" fontId="4" fillId="0" borderId="0" xfId="0" applyFont="1" applyAlignment="1">
      <alignment horizontal="justify" vertical="center" wrapText="1"/>
    </xf>
    <xf numFmtId="0" fontId="9" fillId="6" borderId="12" xfId="0" applyFont="1" applyFill="1" applyBorder="1" applyAlignment="1">
      <alignment horizontal="left" vertical="center"/>
    </xf>
    <xf numFmtId="0" fontId="10" fillId="0" borderId="66" xfId="0" applyFont="1" applyBorder="1" applyAlignment="1">
      <alignment horizontal="center" vertical="center"/>
    </xf>
    <xf numFmtId="0" fontId="9" fillId="6" borderId="0" xfId="0" applyFont="1" applyFill="1" applyAlignment="1">
      <alignment horizontal="left" vertical="center"/>
    </xf>
    <xf numFmtId="0" fontId="9" fillId="6" borderId="0" xfId="0" applyFont="1" applyFill="1" applyBorder="1" applyAlignment="1">
      <alignment horizontal="left" vertical="center"/>
    </xf>
    <xf numFmtId="0" fontId="18" fillId="0" borderId="66" xfId="0" applyFont="1" applyBorder="1" applyAlignment="1">
      <alignment vertical="center"/>
    </xf>
    <xf numFmtId="0" fontId="9" fillId="3" borderId="0" xfId="0" applyFont="1" applyFill="1" applyAlignment="1">
      <alignment horizontal="left" vertical="center"/>
    </xf>
    <xf numFmtId="0" fontId="9" fillId="3" borderId="0" xfId="0" applyFont="1" applyFill="1" applyBorder="1" applyAlignment="1">
      <alignment horizontal="left" vertical="center"/>
    </xf>
    <xf numFmtId="0" fontId="3" fillId="3" borderId="0" xfId="0" applyFont="1" applyFill="1" applyAlignment="1">
      <alignment horizontal="left" vertical="center"/>
    </xf>
    <xf numFmtId="0" fontId="3" fillId="3" borderId="0" xfId="0" applyFont="1" applyFill="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5" borderId="66" xfId="0" applyFont="1" applyFill="1" applyBorder="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21" fillId="2" borderId="8" xfId="0" applyFont="1" applyFill="1" applyBorder="1" applyAlignment="1">
      <alignment vertical="center" wrapText="1"/>
    </xf>
    <xf numFmtId="0" fontId="21" fillId="2" borderId="7" xfId="0" applyFont="1" applyFill="1" applyBorder="1" applyAlignment="1">
      <alignment vertical="center" wrapText="1"/>
    </xf>
    <xf numFmtId="0" fontId="8" fillId="2" borderId="20"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5" fillId="0" borderId="6" xfId="0" applyFont="1" applyBorder="1" applyAlignment="1">
      <alignment horizontal="right"/>
    </xf>
    <xf numFmtId="0" fontId="5" fillId="0" borderId="0" xfId="0" applyFont="1" applyAlignment="1">
      <alignment horizontal="center" vertical="center" wrapText="1"/>
    </xf>
    <xf numFmtId="0" fontId="4" fillId="0" borderId="0" xfId="0" applyFont="1" applyAlignment="1">
      <alignment horizontal="justify" vertical="center"/>
    </xf>
    <xf numFmtId="0" fontId="5" fillId="5" borderId="0" xfId="0" applyFont="1" applyFill="1" applyAlignment="1">
      <alignment horizontal="center" vertical="center"/>
    </xf>
    <xf numFmtId="0" fontId="5" fillId="5" borderId="12" xfId="0" applyFont="1" applyFill="1" applyBorder="1" applyAlignment="1">
      <alignment horizontal="right" vertical="center"/>
    </xf>
    <xf numFmtId="0" fontId="9" fillId="0" borderId="22" xfId="0" applyFont="1" applyBorder="1" applyAlignment="1">
      <alignment horizontal="center" vertical="center"/>
    </xf>
    <xf numFmtId="0" fontId="6" fillId="2" borderId="19" xfId="0" applyFont="1" applyFill="1" applyBorder="1" applyAlignment="1">
      <alignment horizontal="center" vertical="center"/>
    </xf>
    <xf numFmtId="0" fontId="2" fillId="5" borderId="0" xfId="0" applyFont="1" applyFill="1" applyAlignment="1">
      <alignment horizontal="center" vertical="center"/>
    </xf>
    <xf numFmtId="0" fontId="12" fillId="2" borderId="39" xfId="0" applyFont="1" applyFill="1" applyBorder="1" applyAlignment="1">
      <alignment horizontal="center" vertical="center"/>
    </xf>
    <xf numFmtId="0" fontId="12" fillId="2" borderId="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5" fillId="0" borderId="6" xfId="0" applyFont="1" applyBorder="1" applyAlignment="1">
      <alignment horizontal="right" vertical="center"/>
    </xf>
    <xf numFmtId="164" fontId="1" fillId="3" borderId="0" xfId="0" applyNumberFormat="1" applyFont="1" applyFill="1" applyAlignment="1">
      <alignment horizontal="right" vertical="center"/>
    </xf>
    <xf numFmtId="0" fontId="1" fillId="3" borderId="0" xfId="0" applyFont="1" applyFill="1" applyAlignment="1">
      <alignment vertical="center"/>
    </xf>
    <xf numFmtId="0" fontId="1" fillId="3" borderId="75" xfId="0" applyFont="1" applyFill="1" applyBorder="1" applyAlignment="1">
      <alignment horizontal="center" vertical="center"/>
    </xf>
    <xf numFmtId="0" fontId="5" fillId="5" borderId="6" xfId="0" applyFont="1" applyFill="1" applyBorder="1" applyAlignment="1">
      <alignment horizontal="right" vertical="center"/>
    </xf>
    <xf numFmtId="0" fontId="9" fillId="5" borderId="22" xfId="0" applyFont="1" applyFill="1" applyBorder="1" applyAlignment="1">
      <alignment horizontal="center" vertical="center" wrapText="1"/>
    </xf>
    <xf numFmtId="0" fontId="5" fillId="5" borderId="0" xfId="0" applyFont="1" applyFill="1" applyAlignment="1">
      <alignment horizontal="center" vertical="center" wrapText="1"/>
    </xf>
    <xf numFmtId="0" fontId="3" fillId="0" borderId="13" xfId="0" applyFont="1" applyBorder="1" applyAlignment="1">
      <alignment horizontal="justify"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164" fontId="4" fillId="3" borderId="0" xfId="0" applyNumberFormat="1" applyFont="1" applyFill="1" applyBorder="1" applyAlignment="1">
      <alignment horizontal="right" vertical="center"/>
    </xf>
    <xf numFmtId="0" fontId="0" fillId="0" borderId="0" xfId="0" applyNumberFormat="1" applyAlignment="1">
      <alignment horizontal="center" vertical="center"/>
    </xf>
    <xf numFmtId="0" fontId="4" fillId="3" borderId="80" xfId="0" applyFont="1" applyFill="1" applyBorder="1" applyAlignment="1">
      <alignment horizontal="center" vertical="center"/>
    </xf>
    <xf numFmtId="0" fontId="5" fillId="0" borderId="0" xfId="0" applyFont="1" applyBorder="1" applyAlignment="1">
      <alignment horizontal="right" vertical="center"/>
    </xf>
    <xf numFmtId="0" fontId="4" fillId="0" borderId="18"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11" xfId="0" applyFont="1" applyBorder="1" applyAlignment="1">
      <alignment horizontal="right" vertical="center"/>
    </xf>
    <xf numFmtId="3" fontId="4" fillId="0" borderId="0" xfId="0" applyNumberFormat="1" applyFont="1" applyBorder="1" applyAlignment="1">
      <alignment horizontal="right" vertical="center"/>
    </xf>
    <xf numFmtId="165" fontId="4" fillId="0" borderId="8" xfId="0" applyNumberFormat="1" applyFont="1" applyBorder="1" applyAlignment="1">
      <alignment horizontal="right" vertical="center"/>
    </xf>
    <xf numFmtId="0" fontId="1" fillId="0" borderId="18" xfId="0" applyFont="1" applyBorder="1" applyAlignment="1">
      <alignment horizontal="justify" vertical="center" wrapText="1"/>
    </xf>
    <xf numFmtId="0" fontId="1" fillId="0" borderId="0" xfId="0" applyFont="1" applyBorder="1" applyAlignment="1">
      <alignment horizontal="justify" vertical="center" wrapText="1"/>
    </xf>
    <xf numFmtId="0" fontId="23" fillId="0" borderId="0" xfId="0" applyFont="1" applyBorder="1" applyAlignment="1">
      <alignment horizontal="right" vertical="center"/>
    </xf>
    <xf numFmtId="0" fontId="4" fillId="0" borderId="13" xfId="0" applyFont="1" applyBorder="1" applyAlignment="1">
      <alignment horizontal="justify" vertical="center" wrapText="1"/>
    </xf>
    <xf numFmtId="0" fontId="5" fillId="0" borderId="12" xfId="0" applyFont="1" applyBorder="1" applyAlignment="1">
      <alignment horizontal="right" vertical="center"/>
    </xf>
    <xf numFmtId="0" fontId="6" fillId="2" borderId="13" xfId="0" applyFont="1" applyFill="1" applyBorder="1" applyAlignment="1">
      <alignment horizontal="center" vertical="center" wrapText="1"/>
    </xf>
    <xf numFmtId="0" fontId="29" fillId="2" borderId="13" xfId="0" applyFont="1" applyFill="1" applyBorder="1" applyAlignment="1">
      <alignment horizontal="justify" vertical="center"/>
    </xf>
    <xf numFmtId="3" fontId="7" fillId="0" borderId="90" xfId="0" applyNumberFormat="1" applyFont="1" applyBorder="1" applyAlignment="1">
      <alignment horizontal="right" vertical="center" wrapText="1"/>
    </xf>
    <xf numFmtId="3" fontId="7" fillId="0" borderId="89" xfId="0" applyNumberFormat="1" applyFont="1" applyBorder="1" applyAlignment="1">
      <alignment horizontal="right" vertical="center" wrapText="1"/>
    </xf>
    <xf numFmtId="3" fontId="4" fillId="3" borderId="90" xfId="0" applyNumberFormat="1" applyFont="1" applyFill="1" applyBorder="1" applyAlignment="1">
      <alignment horizontal="right" vertical="center" wrapText="1"/>
    </xf>
    <xf numFmtId="3" fontId="4" fillId="3" borderId="89" xfId="0" applyNumberFormat="1" applyFont="1" applyFill="1" applyBorder="1" applyAlignment="1">
      <alignment horizontal="right"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3" borderId="82"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0" borderId="82" xfId="0" applyFont="1" applyBorder="1" applyAlignment="1">
      <alignment horizontal="right" vertical="center" wrapText="1"/>
    </xf>
    <xf numFmtId="0" fontId="4" fillId="0" borderId="0" xfId="0" applyFont="1" applyBorder="1" applyAlignment="1">
      <alignment horizontal="right" vertical="center" wrapText="1"/>
    </xf>
    <xf numFmtId="0" fontId="4" fillId="3" borderId="82" xfId="0" applyFont="1" applyFill="1" applyBorder="1" applyAlignment="1">
      <alignment horizontal="right" vertical="center" wrapText="1"/>
    </xf>
    <xf numFmtId="0" fontId="4" fillId="3" borderId="0" xfId="0" applyFont="1" applyFill="1" applyBorder="1" applyAlignment="1">
      <alignment horizontal="right" vertical="center" wrapText="1"/>
    </xf>
    <xf numFmtId="0" fontId="7" fillId="3" borderId="90" xfId="0" applyFont="1" applyFill="1" applyBorder="1" applyAlignment="1">
      <alignment horizontal="right" vertical="center" wrapText="1"/>
    </xf>
    <xf numFmtId="0" fontId="7" fillId="3" borderId="89" xfId="0" applyFont="1" applyFill="1" applyBorder="1" applyAlignment="1">
      <alignment horizontal="right" vertical="center" wrapText="1"/>
    </xf>
    <xf numFmtId="3" fontId="7" fillId="0" borderId="82" xfId="0" applyNumberFormat="1" applyFont="1" applyBorder="1" applyAlignment="1">
      <alignment horizontal="right" vertical="center" wrapText="1"/>
    </xf>
    <xf numFmtId="3" fontId="7" fillId="0" borderId="0" xfId="0" applyNumberFormat="1" applyFont="1" applyBorder="1" applyAlignment="1">
      <alignment horizontal="right" vertical="center" wrapText="1"/>
    </xf>
    <xf numFmtId="0" fontId="7" fillId="3" borderId="82" xfId="0" applyFont="1" applyFill="1" applyBorder="1" applyAlignment="1">
      <alignment horizontal="right" vertical="center" wrapText="1"/>
    </xf>
    <xf numFmtId="0" fontId="7" fillId="3" borderId="0" xfId="0" applyFont="1" applyFill="1" applyBorder="1" applyAlignment="1">
      <alignment horizontal="right" vertical="center" wrapText="1"/>
    </xf>
    <xf numFmtId="0" fontId="4" fillId="0" borderId="82" xfId="0" applyFont="1" applyFill="1" applyBorder="1" applyAlignment="1">
      <alignment horizontal="right" vertical="center" wrapText="1"/>
    </xf>
    <xf numFmtId="0" fontId="4" fillId="0" borderId="0" xfId="0" applyFont="1" applyFill="1" applyBorder="1" applyAlignment="1">
      <alignment horizontal="right" vertical="center" wrapText="1"/>
    </xf>
    <xf numFmtId="3" fontId="4" fillId="3" borderId="82" xfId="0" applyNumberFormat="1" applyFont="1" applyFill="1" applyBorder="1" applyAlignment="1">
      <alignment horizontal="right" vertical="center" wrapText="1"/>
    </xf>
    <xf numFmtId="3" fontId="4" fillId="3" borderId="0" xfId="0" applyNumberFormat="1" applyFont="1" applyFill="1" applyBorder="1" applyAlignment="1">
      <alignment horizontal="right" vertical="center" wrapText="1"/>
    </xf>
    <xf numFmtId="0" fontId="4" fillId="0" borderId="88" xfId="0" applyFont="1" applyBorder="1" applyAlignment="1">
      <alignment horizontal="left" vertical="center" wrapText="1"/>
    </xf>
    <xf numFmtId="0" fontId="4" fillId="0" borderId="87" xfId="0" applyFont="1" applyBorder="1" applyAlignment="1">
      <alignment horizontal="left" vertical="center" wrapText="1"/>
    </xf>
    <xf numFmtId="3" fontId="4" fillId="0" borderId="82" xfId="0" applyNumberFormat="1" applyFont="1" applyBorder="1" applyAlignment="1">
      <alignment horizontal="right" vertical="center" wrapText="1"/>
    </xf>
    <xf numFmtId="3" fontId="4" fillId="0" borderId="0" xfId="0" applyNumberFormat="1" applyFont="1" applyBorder="1" applyAlignment="1">
      <alignment horizontal="right" vertical="center" wrapText="1"/>
    </xf>
    <xf numFmtId="3" fontId="7" fillId="3" borderId="82" xfId="0" applyNumberFormat="1" applyFont="1" applyFill="1" applyBorder="1" applyAlignment="1">
      <alignment horizontal="right" vertical="center" wrapText="1"/>
    </xf>
    <xf numFmtId="3" fontId="7" fillId="3" borderId="0" xfId="0" applyNumberFormat="1" applyFont="1" applyFill="1" applyBorder="1" applyAlignment="1">
      <alignment horizontal="right" vertical="center" wrapText="1"/>
    </xf>
    <xf numFmtId="0" fontId="21" fillId="0" borderId="88" xfId="0" applyFont="1" applyBorder="1" applyAlignment="1">
      <alignment wrapText="1"/>
    </xf>
    <xf numFmtId="0" fontId="21" fillId="0" borderId="87" xfId="0" applyFont="1" applyBorder="1" applyAlignment="1">
      <alignment wrapText="1"/>
    </xf>
    <xf numFmtId="0" fontId="1" fillId="3" borderId="82" xfId="0" applyFont="1" applyFill="1" applyBorder="1" applyAlignment="1">
      <alignment horizontal="right" vertical="center" wrapText="1"/>
    </xf>
    <xf numFmtId="0" fontId="1" fillId="0" borderId="82" xfId="0" applyFont="1" applyBorder="1" applyAlignment="1">
      <alignment horizontal="right" vertical="center" wrapText="1"/>
    </xf>
    <xf numFmtId="0" fontId="7" fillId="3" borderId="86" xfId="0" applyFont="1" applyFill="1" applyBorder="1" applyAlignment="1">
      <alignment horizontal="right" vertical="center" wrapText="1"/>
    </xf>
    <xf numFmtId="0" fontId="7" fillId="3" borderId="66" xfId="0" applyFont="1" applyFill="1" applyBorder="1" applyAlignment="1">
      <alignment horizontal="right" vertical="center" wrapText="1"/>
    </xf>
    <xf numFmtId="0" fontId="5" fillId="3" borderId="82" xfId="0" applyFont="1" applyFill="1" applyBorder="1" applyAlignment="1">
      <alignment horizontal="right" vertical="center" wrapText="1"/>
    </xf>
    <xf numFmtId="0" fontId="5" fillId="3" borderId="0" xfId="0" applyFont="1" applyFill="1" applyBorder="1" applyAlignment="1">
      <alignment horizontal="right"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3" fontId="7" fillId="0" borderId="92" xfId="0" applyNumberFormat="1" applyFont="1" applyBorder="1" applyAlignment="1">
      <alignment horizontal="right" vertical="center" wrapText="1"/>
    </xf>
    <xf numFmtId="3" fontId="7" fillId="0" borderId="84" xfId="0" applyNumberFormat="1" applyFont="1" applyBorder="1" applyAlignment="1">
      <alignment horizontal="right" vertical="center" wrapText="1"/>
    </xf>
    <xf numFmtId="0" fontId="5" fillId="3" borderId="82" xfId="0" applyFont="1" applyFill="1" applyBorder="1" applyAlignment="1">
      <alignment horizontal="left" vertical="center" wrapText="1"/>
    </xf>
    <xf numFmtId="0" fontId="5" fillId="3" borderId="0" xfId="0" applyFont="1" applyFill="1" applyBorder="1" applyAlignment="1">
      <alignment horizontal="left" vertical="center" wrapText="1"/>
    </xf>
    <xf numFmtId="0" fontId="4" fillId="0" borderId="82" xfId="0" applyFont="1" applyBorder="1" applyAlignment="1">
      <alignment horizontal="left" vertical="center" wrapText="1"/>
    </xf>
    <xf numFmtId="0" fontId="4" fillId="0" borderId="0" xfId="0" applyFont="1" applyBorder="1" applyAlignment="1">
      <alignment horizontal="left" vertical="center" wrapText="1"/>
    </xf>
    <xf numFmtId="0" fontId="4" fillId="0" borderId="81" xfId="0" applyFont="1" applyBorder="1" applyAlignment="1">
      <alignment horizontal="right" vertical="center" wrapText="1"/>
    </xf>
    <xf numFmtId="0" fontId="4" fillId="0" borderId="69" xfId="0" applyFont="1" applyBorder="1" applyAlignment="1">
      <alignment horizontal="right" vertical="center" wrapText="1"/>
    </xf>
    <xf numFmtId="3" fontId="7" fillId="0" borderId="88" xfId="0" applyNumberFormat="1" applyFont="1" applyBorder="1" applyAlignment="1">
      <alignment horizontal="right" vertical="center" wrapText="1"/>
    </xf>
    <xf numFmtId="3" fontId="7" fillId="0" borderId="87" xfId="0" applyNumberFormat="1" applyFont="1" applyBorder="1" applyAlignment="1">
      <alignment horizontal="right" vertical="center" wrapText="1"/>
    </xf>
    <xf numFmtId="0" fontId="7" fillId="3" borderId="81" xfId="0" applyFont="1" applyFill="1" applyBorder="1" applyAlignment="1">
      <alignment horizontal="right" vertical="center" wrapText="1"/>
    </xf>
    <xf numFmtId="0" fontId="7" fillId="3" borderId="69" xfId="0" applyFont="1" applyFill="1" applyBorder="1" applyAlignment="1">
      <alignment horizontal="right" vertical="center" wrapText="1"/>
    </xf>
    <xf numFmtId="0" fontId="4" fillId="3" borderId="88" xfId="0" applyFont="1" applyFill="1" applyBorder="1" applyAlignment="1">
      <alignment horizontal="left" vertical="center" wrapText="1"/>
    </xf>
    <xf numFmtId="0" fontId="4" fillId="3" borderId="87" xfId="0" applyFont="1" applyFill="1" applyBorder="1" applyAlignment="1">
      <alignment horizontal="left" vertical="center" wrapText="1"/>
    </xf>
    <xf numFmtId="0" fontId="4" fillId="0" borderId="0" xfId="0" applyFont="1" applyAlignment="1">
      <alignment horizontal="right" vertical="center" wrapText="1"/>
    </xf>
    <xf numFmtId="0" fontId="4" fillId="3" borderId="81" xfId="0" applyFont="1" applyFill="1" applyBorder="1" applyAlignment="1">
      <alignment horizontal="right" vertical="center" wrapText="1"/>
    </xf>
    <xf numFmtId="0" fontId="4" fillId="3" borderId="69" xfId="0" applyFont="1" applyFill="1" applyBorder="1" applyAlignment="1">
      <alignment horizontal="right" vertical="center" wrapText="1"/>
    </xf>
    <xf numFmtId="3" fontId="7" fillId="3" borderId="81" xfId="0" applyNumberFormat="1" applyFont="1" applyFill="1" applyBorder="1" applyAlignment="1">
      <alignment horizontal="right" vertical="center" wrapText="1"/>
    </xf>
    <xf numFmtId="3" fontId="7" fillId="3" borderId="69" xfId="0" applyNumberFormat="1" applyFont="1" applyFill="1" applyBorder="1" applyAlignment="1">
      <alignment horizontal="right" vertical="center" wrapText="1"/>
    </xf>
    <xf numFmtId="0" fontId="4" fillId="3" borderId="0" xfId="0" applyFont="1" applyFill="1" applyAlignment="1">
      <alignment horizontal="left" vertical="center" wrapText="1"/>
    </xf>
    <xf numFmtId="0" fontId="5" fillId="3" borderId="85" xfId="0" applyFont="1" applyFill="1" applyBorder="1" applyAlignment="1">
      <alignment horizontal="right" vertical="center" wrapText="1"/>
    </xf>
    <xf numFmtId="3" fontId="7" fillId="0" borderId="105" xfId="0" applyNumberFormat="1" applyFont="1" applyBorder="1" applyAlignment="1">
      <alignment horizontal="right" vertical="center" wrapText="1"/>
    </xf>
    <xf numFmtId="3" fontId="7" fillId="0" borderId="67" xfId="0" applyNumberFormat="1" applyFont="1" applyBorder="1" applyAlignment="1">
      <alignment horizontal="right" vertical="center" wrapText="1"/>
    </xf>
    <xf numFmtId="0" fontId="4" fillId="0" borderId="103" xfId="0" applyFont="1" applyBorder="1" applyAlignment="1">
      <alignment horizontal="right" vertical="center" wrapText="1"/>
    </xf>
    <xf numFmtId="0" fontId="4" fillId="0" borderId="104" xfId="0" applyFont="1" applyBorder="1" applyAlignment="1">
      <alignment horizontal="right" vertical="center" wrapText="1"/>
    </xf>
    <xf numFmtId="0" fontId="2" fillId="0" borderId="0" xfId="0" applyFont="1" applyFill="1" applyAlignment="1">
      <alignment horizontal="right" wrapText="1" indent="2"/>
    </xf>
    <xf numFmtId="0" fontId="5" fillId="0" borderId="6" xfId="0" applyFont="1" applyBorder="1" applyAlignment="1">
      <alignment horizontal="right" vertical="center" wrapText="1"/>
    </xf>
    <xf numFmtId="165" fontId="4" fillId="3" borderId="0" xfId="0" applyNumberFormat="1" applyFont="1" applyFill="1" applyBorder="1" applyAlignment="1">
      <alignment horizontal="right" vertical="center" wrapText="1"/>
    </xf>
    <xf numFmtId="165" fontId="5" fillId="3" borderId="0" xfId="0" applyNumberFormat="1" applyFont="1" applyFill="1" applyAlignment="1">
      <alignment horizontal="right" vertical="center" wrapText="1" inden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0" borderId="84" xfId="0" applyFont="1" applyBorder="1" applyAlignment="1">
      <alignment horizontal="left" vertical="center" wrapText="1"/>
    </xf>
    <xf numFmtId="3" fontId="7" fillId="0" borderId="91" xfId="0" applyNumberFormat="1" applyFont="1" applyBorder="1" applyAlignment="1">
      <alignment horizontal="right" vertical="center" wrapText="1"/>
    </xf>
    <xf numFmtId="0" fontId="5" fillId="3" borderId="88" xfId="0" applyFont="1" applyFill="1" applyBorder="1" applyAlignment="1">
      <alignment horizontal="left" vertical="center" wrapText="1"/>
    </xf>
    <xf numFmtId="0" fontId="5" fillId="3" borderId="87" xfId="0" applyFont="1" applyFill="1" applyBorder="1" applyAlignment="1">
      <alignment horizontal="left" vertical="center" wrapText="1"/>
    </xf>
    <xf numFmtId="165" fontId="5" fillId="3" borderId="0" xfId="0" applyNumberFormat="1" applyFont="1" applyFill="1" applyBorder="1" applyAlignment="1">
      <alignment horizontal="right" vertical="center" wrapText="1"/>
    </xf>
    <xf numFmtId="0" fontId="4" fillId="3" borderId="4" xfId="0" applyFont="1" applyFill="1" applyBorder="1" applyAlignment="1">
      <alignment horizontal="left" vertical="center" wrapText="1"/>
    </xf>
    <xf numFmtId="0" fontId="4" fillId="3" borderId="57"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4" fillId="0" borderId="45" xfId="0" applyFont="1" applyBorder="1" applyAlignment="1">
      <alignment horizontal="justify" vertical="center" wrapText="1"/>
    </xf>
    <xf numFmtId="0" fontId="8" fillId="2" borderId="8" xfId="0" applyFont="1" applyFill="1" applyBorder="1" applyAlignment="1">
      <alignment horizontal="center" vertical="center"/>
    </xf>
    <xf numFmtId="0" fontId="1" fillId="0" borderId="13" xfId="0" applyFont="1" applyBorder="1" applyAlignment="1">
      <alignment horizontal="left" vertical="center" wrapText="1"/>
    </xf>
    <xf numFmtId="0" fontId="7" fillId="0" borderId="17" xfId="0" applyFont="1" applyBorder="1" applyAlignment="1">
      <alignment horizontal="left" vertical="center"/>
    </xf>
    <xf numFmtId="0" fontId="7" fillId="0" borderId="43" xfId="0" applyFont="1" applyBorder="1" applyAlignment="1">
      <alignment horizontal="left" vertical="center"/>
    </xf>
    <xf numFmtId="0" fontId="1" fillId="0" borderId="21" xfId="0" applyFont="1" applyBorder="1" applyAlignment="1">
      <alignment horizontal="justify" vertical="center" wrapText="1"/>
    </xf>
    <xf numFmtId="0" fontId="5" fillId="0" borderId="12" xfId="0" applyFont="1" applyBorder="1" applyAlignment="1">
      <alignment horizontal="right" vertical="center" wrapText="1"/>
    </xf>
    <xf numFmtId="0" fontId="21" fillId="2" borderId="13" xfId="0" applyFont="1" applyFill="1" applyBorder="1" applyAlignment="1">
      <alignment vertical="center" wrapText="1"/>
    </xf>
    <xf numFmtId="0" fontId="21" fillId="2" borderId="0" xfId="0" applyFont="1" applyFill="1" applyBorder="1" applyAlignment="1">
      <alignment vertical="center" wrapText="1"/>
    </xf>
    <xf numFmtId="0" fontId="8" fillId="2" borderId="1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5" fillId="0" borderId="0" xfId="0" applyFont="1" applyAlignment="1">
      <alignment horizontal="right" vertical="center"/>
    </xf>
    <xf numFmtId="0" fontId="33" fillId="0" borderId="0" xfId="0" applyFont="1" applyBorder="1" applyAlignment="1">
      <alignment horizontal="left" vertical="center"/>
    </xf>
    <xf numFmtId="0" fontId="34" fillId="11" borderId="0" xfId="0" applyFont="1" applyFill="1" applyBorder="1" applyAlignment="1">
      <alignment horizontal="right" vertical="center"/>
    </xf>
    <xf numFmtId="0" fontId="33" fillId="0" borderId="0" xfId="3" applyFont="1" applyBorder="1" applyAlignment="1">
      <alignment vertical="center"/>
    </xf>
    <xf numFmtId="0" fontId="36" fillId="0" borderId="0" xfId="3" applyFont="1" applyBorder="1" applyAlignment="1">
      <alignment horizontal="right" vertical="center"/>
    </xf>
    <xf numFmtId="0" fontId="45" fillId="0" borderId="0" xfId="3" applyFont="1" applyBorder="1" applyAlignment="1">
      <alignment horizontal="left" vertical="center"/>
    </xf>
    <xf numFmtId="0" fontId="48" fillId="0" borderId="0" xfId="0" applyFont="1" applyAlignment="1">
      <alignment horizontal="center" vertical="center"/>
    </xf>
    <xf numFmtId="0" fontId="46" fillId="0" borderId="0" xfId="0" applyFont="1" applyAlignment="1">
      <alignment horizontal="center" vertical="center"/>
    </xf>
    <xf numFmtId="0" fontId="49" fillId="0" borderId="6" xfId="3" applyFont="1" applyBorder="1" applyAlignment="1">
      <alignment horizontal="right" vertical="center" wrapText="1"/>
    </xf>
    <xf numFmtId="0" fontId="50" fillId="12" borderId="93" xfId="3" applyFont="1" applyFill="1" applyBorder="1" applyAlignment="1">
      <alignment horizontal="center" vertical="center" wrapText="1"/>
    </xf>
    <xf numFmtId="0" fontId="2" fillId="0" borderId="0" xfId="0" applyFont="1" applyFill="1" applyAlignment="1">
      <alignment horizontal="center"/>
    </xf>
    <xf numFmtId="0" fontId="36" fillId="11" borderId="0" xfId="3" applyFont="1" applyFill="1" applyBorder="1" applyAlignment="1">
      <alignment horizontal="right" vertical="center"/>
    </xf>
    <xf numFmtId="0" fontId="37" fillId="12" borderId="94" xfId="3" applyFont="1" applyFill="1" applyBorder="1" applyAlignment="1">
      <alignment horizontal="center" vertical="center"/>
    </xf>
    <xf numFmtId="0" fontId="37" fillId="12" borderId="95" xfId="3" applyFont="1" applyFill="1" applyBorder="1" applyAlignment="1">
      <alignment horizontal="center" vertical="center"/>
    </xf>
    <xf numFmtId="0" fontId="10" fillId="0" borderId="0" xfId="0" applyFont="1" applyAlignment="1">
      <alignment horizontal="right" vertical="center" wrapText="1"/>
    </xf>
    <xf numFmtId="0" fontId="4" fillId="0" borderId="13" xfId="0" applyFont="1" applyBorder="1" applyAlignment="1">
      <alignment horizontal="justify" vertical="center"/>
    </xf>
    <xf numFmtId="0" fontId="6" fillId="2" borderId="0" xfId="0" applyFont="1" applyFill="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right"/>
    </xf>
    <xf numFmtId="0" fontId="6" fillId="2" borderId="0" xfId="0" applyFont="1" applyFill="1" applyAlignment="1">
      <alignment horizontal="center" vertical="center" wrapText="1"/>
    </xf>
    <xf numFmtId="0" fontId="10" fillId="0" borderId="16" xfId="0" applyFont="1" applyBorder="1" applyAlignment="1">
      <alignment horizontal="right" vertical="center" wrapText="1"/>
    </xf>
    <xf numFmtId="0" fontId="9" fillId="0" borderId="2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1" xfId="0" applyFont="1" applyBorder="1" applyAlignment="1">
      <alignment horizontal="center" vertical="center"/>
    </xf>
    <xf numFmtId="0" fontId="10" fillId="0" borderId="16" xfId="0" applyFont="1" applyBorder="1" applyAlignment="1">
      <alignment horizontal="right" vertical="center"/>
    </xf>
    <xf numFmtId="0" fontId="9" fillId="0" borderId="16" xfId="0" applyFont="1" applyBorder="1" applyAlignment="1">
      <alignment horizontal="center" vertical="center"/>
    </xf>
    <xf numFmtId="0" fontId="19" fillId="2" borderId="110" xfId="0" applyFont="1" applyFill="1" applyBorder="1" applyAlignment="1">
      <alignment horizontal="center" vertical="center" wrapText="1"/>
    </xf>
    <xf numFmtId="0" fontId="5" fillId="0" borderId="112" xfId="0" applyFont="1" applyBorder="1" applyAlignment="1">
      <alignment horizontal="right" vertical="center" wrapText="1"/>
    </xf>
  </cellXfs>
  <cellStyles count="9">
    <cellStyle name="Collegamento ipertestuale" xfId="1" builtinId="8"/>
    <cellStyle name="Migliaia 2" xfId="5"/>
    <cellStyle name="Migliaia 3" xfId="6"/>
    <cellStyle name="Migliaia 4" xfId="8"/>
    <cellStyle name="Normale" xfId="0" builtinId="0"/>
    <cellStyle name="Normale 2" xfId="2"/>
    <cellStyle name="Normale 3" xfId="3"/>
    <cellStyle name="Normale 3 2" xfId="7"/>
    <cellStyle name="Percentuale 2" xfId="4"/>
  </cellStyles>
  <dxfs count="0"/>
  <tableStyles count="0" defaultTableStyle="TableStyleMedium2" defaultPivotStyle="PivotStyleLight16"/>
  <colors>
    <mruColors>
      <color rgb="FFDCE6F1"/>
      <color rgb="FF4F81BD"/>
      <color rgb="FF1F497D"/>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1873817</xdr:colOff>
      <xdr:row>0</xdr:row>
      <xdr:rowOff>30480</xdr:rowOff>
    </xdr:from>
    <xdr:to>
      <xdr:col>0</xdr:col>
      <xdr:colOff>3110911</xdr:colOff>
      <xdr:row>0</xdr:row>
      <xdr:rowOff>606480</xdr:rowOff>
    </xdr:to>
    <xdr:pic>
      <xdr:nvPicPr>
        <xdr:cNvPr id="4" name="Immagin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47634" y="30480"/>
          <a:ext cx="2474188" cy="57600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51"/>
  <sheetViews>
    <sheetView showFormulas="1" showGridLines="0" tabSelected="1" zoomScaleNormal="100" workbookViewId="0"/>
  </sheetViews>
  <sheetFormatPr defaultColWidth="9.44140625" defaultRowHeight="13.2" x14ac:dyDescent="0.3"/>
  <cols>
    <col min="1" max="1" width="75.5546875" style="37" bestFit="1" customWidth="1"/>
    <col min="2" max="16384" width="9.44140625" style="37"/>
  </cols>
  <sheetData>
    <row r="1" spans="1:1" s="35" customFormat="1" ht="50.25" customHeight="1" x14ac:dyDescent="0.25">
      <c r="A1" s="34"/>
    </row>
    <row r="2" spans="1:1" x14ac:dyDescent="0.3">
      <c r="A2" s="33" t="s">
        <v>0</v>
      </c>
    </row>
    <row r="4" spans="1:1" ht="14.4" x14ac:dyDescent="0.3">
      <c r="A4" s="84" t="s">
        <v>1</v>
      </c>
    </row>
    <row r="5" spans="1:1" ht="14.4" x14ac:dyDescent="0.3">
      <c r="A5" s="84" t="s">
        <v>2</v>
      </c>
    </row>
    <row r="6" spans="1:1" ht="14.4" x14ac:dyDescent="0.3">
      <c r="A6" s="84" t="s">
        <v>3</v>
      </c>
    </row>
    <row r="7" spans="1:1" ht="14.4" x14ac:dyDescent="0.3">
      <c r="A7" s="84" t="s">
        <v>4</v>
      </c>
    </row>
    <row r="8" spans="1:1" ht="14.4" x14ac:dyDescent="0.3">
      <c r="A8" s="84" t="s">
        <v>5</v>
      </c>
    </row>
    <row r="9" spans="1:1" ht="14.4" x14ac:dyDescent="0.3">
      <c r="A9" s="84" t="s">
        <v>6</v>
      </c>
    </row>
    <row r="10" spans="1:1" ht="14.4" x14ac:dyDescent="0.3">
      <c r="A10" s="84" t="s">
        <v>7</v>
      </c>
    </row>
    <row r="11" spans="1:1" ht="14.4" x14ac:dyDescent="0.3">
      <c r="A11" s="84" t="s">
        <v>8</v>
      </c>
    </row>
    <row r="12" spans="1:1" ht="14.4" x14ac:dyDescent="0.3">
      <c r="A12" s="84" t="s">
        <v>9</v>
      </c>
    </row>
    <row r="13" spans="1:1" ht="14.4" x14ac:dyDescent="0.3">
      <c r="A13" s="84" t="s">
        <v>10</v>
      </c>
    </row>
    <row r="14" spans="1:1" ht="14.4" x14ac:dyDescent="0.3">
      <c r="A14" s="84" t="s">
        <v>11</v>
      </c>
    </row>
    <row r="15" spans="1:1" ht="14.4" x14ac:dyDescent="0.3">
      <c r="A15" s="84" t="s">
        <v>12</v>
      </c>
    </row>
    <row r="16" spans="1:1" ht="14.4" x14ac:dyDescent="0.3">
      <c r="A16" s="84" t="s">
        <v>13</v>
      </c>
    </row>
    <row r="17" spans="1:6" ht="14.4" x14ac:dyDescent="0.3">
      <c r="A17" s="84" t="s">
        <v>14</v>
      </c>
    </row>
    <row r="18" spans="1:6" ht="14.4" x14ac:dyDescent="0.3">
      <c r="A18" s="84" t="s">
        <v>15</v>
      </c>
    </row>
    <row r="19" spans="1:6" ht="14.4" x14ac:dyDescent="0.3">
      <c r="A19" s="84" t="s">
        <v>16</v>
      </c>
    </row>
    <row r="20" spans="1:6" ht="14.4" x14ac:dyDescent="0.3">
      <c r="A20" s="84" t="s">
        <v>17</v>
      </c>
    </row>
    <row r="21" spans="1:6" s="85" customFormat="1" ht="14.4" x14ac:dyDescent="0.3">
      <c r="A21" s="84" t="s">
        <v>18</v>
      </c>
    </row>
    <row r="22" spans="1:6" s="85" customFormat="1" ht="14.4" x14ac:dyDescent="0.3">
      <c r="A22" s="84" t="s">
        <v>19</v>
      </c>
    </row>
    <row r="23" spans="1:6" ht="14.4" x14ac:dyDescent="0.3">
      <c r="A23" s="84" t="s">
        <v>20</v>
      </c>
    </row>
    <row r="24" spans="1:6" ht="14.4" x14ac:dyDescent="0.3">
      <c r="A24" s="84" t="s">
        <v>21</v>
      </c>
    </row>
    <row r="25" spans="1:6" s="85" customFormat="1" ht="14.85" customHeight="1" x14ac:dyDescent="0.3">
      <c r="A25" s="84" t="s">
        <v>22</v>
      </c>
      <c r="B25" s="84"/>
      <c r="C25" s="84"/>
      <c r="D25" s="84"/>
      <c r="E25" s="84"/>
      <c r="F25" s="84"/>
    </row>
    <row r="26" spans="1:6" s="85" customFormat="1" ht="14.4" x14ac:dyDescent="0.3">
      <c r="A26" s="84" t="s">
        <v>23</v>
      </c>
    </row>
    <row r="27" spans="1:6" s="85" customFormat="1" ht="14.4" x14ac:dyDescent="0.3">
      <c r="A27" s="84" t="s">
        <v>24</v>
      </c>
    </row>
    <row r="28" spans="1:6" s="85" customFormat="1" ht="14.4" x14ac:dyDescent="0.3">
      <c r="A28" s="84" t="s">
        <v>25</v>
      </c>
    </row>
    <row r="29" spans="1:6" s="85" customFormat="1" ht="14.4" x14ac:dyDescent="0.3">
      <c r="A29" s="950" t="s">
        <v>26</v>
      </c>
    </row>
    <row r="30" spans="1:6" s="85" customFormat="1" ht="14.4" x14ac:dyDescent="0.3">
      <c r="A30" s="84" t="s">
        <v>27</v>
      </c>
    </row>
    <row r="31" spans="1:6" s="85" customFormat="1" ht="14.4" x14ac:dyDescent="0.3">
      <c r="A31" s="950" t="s">
        <v>28</v>
      </c>
    </row>
    <row r="32" spans="1:6" s="85" customFormat="1" ht="14.4" x14ac:dyDescent="0.3">
      <c r="A32" s="950" t="s">
        <v>29</v>
      </c>
    </row>
    <row r="33" spans="1:1" ht="14.4" x14ac:dyDescent="0.3">
      <c r="A33" s="950" t="s">
        <v>30</v>
      </c>
    </row>
    <row r="34" spans="1:1" ht="14.4" x14ac:dyDescent="0.3">
      <c r="A34" s="950" t="s">
        <v>31</v>
      </c>
    </row>
    <row r="35" spans="1:1" ht="14.4" x14ac:dyDescent="0.3">
      <c r="A35" s="950" t="s">
        <v>32</v>
      </c>
    </row>
    <row r="36" spans="1:1" ht="14.4" x14ac:dyDescent="0.3">
      <c r="A36" s="950" t="s">
        <v>33</v>
      </c>
    </row>
    <row r="37" spans="1:1" ht="14.4" x14ac:dyDescent="0.3">
      <c r="A37" s="950" t="s">
        <v>34</v>
      </c>
    </row>
    <row r="38" spans="1:1" ht="14.4" x14ac:dyDescent="0.3">
      <c r="A38" s="950" t="s">
        <v>35</v>
      </c>
    </row>
    <row r="39" spans="1:1" ht="14.4" x14ac:dyDescent="0.3">
      <c r="A39" s="950" t="s">
        <v>36</v>
      </c>
    </row>
    <row r="40" spans="1:1" ht="14.4" x14ac:dyDescent="0.3">
      <c r="A40" s="950" t="s">
        <v>37</v>
      </c>
    </row>
    <row r="41" spans="1:1" ht="14.4" x14ac:dyDescent="0.3">
      <c r="A41" s="950" t="s">
        <v>38</v>
      </c>
    </row>
    <row r="42" spans="1:1" ht="14.4" x14ac:dyDescent="0.3">
      <c r="A42" s="950" t="s">
        <v>39</v>
      </c>
    </row>
    <row r="43" spans="1:1" ht="14.4" x14ac:dyDescent="0.3">
      <c r="A43" s="950" t="s">
        <v>40</v>
      </c>
    </row>
    <row r="44" spans="1:1" ht="14.4" x14ac:dyDescent="0.3">
      <c r="A44" s="950" t="s">
        <v>41</v>
      </c>
    </row>
    <row r="45" spans="1:1" ht="14.4" x14ac:dyDescent="0.3">
      <c r="A45" s="950" t="s">
        <v>42</v>
      </c>
    </row>
    <row r="46" spans="1:1" ht="14.4" x14ac:dyDescent="0.3">
      <c r="A46" s="950" t="s">
        <v>43</v>
      </c>
    </row>
    <row r="47" spans="1:1" ht="14.4" x14ac:dyDescent="0.3">
      <c r="A47" s="950" t="s">
        <v>44</v>
      </c>
    </row>
    <row r="48" spans="1:1" ht="14.4" x14ac:dyDescent="0.3">
      <c r="A48" s="950" t="s">
        <v>45</v>
      </c>
    </row>
    <row r="49" spans="1:1" ht="14.4" x14ac:dyDescent="0.3">
      <c r="A49" s="950" t="s">
        <v>46</v>
      </c>
    </row>
    <row r="50" spans="1:1" ht="14.4" x14ac:dyDescent="0.3">
      <c r="A50" s="950" t="s">
        <v>47</v>
      </c>
    </row>
    <row r="51" spans="1:1" ht="14.4" x14ac:dyDescent="0.3">
      <c r="A51" s="84" t="s">
        <v>48</v>
      </c>
    </row>
  </sheetData>
  <hyperlinks>
    <hyperlink ref="A4" location="'Table 1'!A1" display="Tavola 1 - Imprese che esercitano l'attività assicurativa e riassicurativa in Italia"/>
    <hyperlink ref="A5" location="'Table 2'!A1" display="Tavola 2 - Gestione Vita - Premi acquisiti (lavoro diretto) in Italia da imprese di stati U.E. e S.E.E. operanti in regime di stabilimento nel 2016 per linea di business e paese"/>
    <hyperlink ref="A6" location="'Table 3'!A1" display="Tavola 3 - Gestione Vita - Premi acquisiti (lavoro diretto) in Italia da imprese di stati U.E. e S.E.E. operanti in regime di l.p.s. nel 2016 per linea di business e paese"/>
    <hyperlink ref="A7" location="'Table 4'!A1" display="Tavola 4 - Gestione Danni - Premi acquisiti (lavoro diretto) in Italia da imprese di stati U.E. operanti in regime di stabilimento nel 2016 per linea di business e paese"/>
    <hyperlink ref="A8" location="'Table 5'!A1" display="Tavola 5 - Gestione Danni - Premi acquisiti (lavoro diretto) in Italia da imprese di stati U.E. operanti in regime di l.p.s nel 2016 per linea di business e paese"/>
    <hyperlink ref="A9" location="'Table 6'!A1" display="Tavola 6 - Raccolta premi del portafoglio italiano ed estero, diretto e indiretto"/>
    <hyperlink ref="A10" location="'Table 7'!A1" display="Tavola 7 - Incidenza dei premi sul prodotto interno lordo"/>
    <hyperlink ref="A11" location="'Table 8'!A1" display="Tavola 8 - Raccolta premi per gruppo di controllo (portafoglio diretto italiano)"/>
    <hyperlink ref="A12" location="'Table 9'!A1" display="Tavola 9 - Premi ceduti in riassicurazione rami danni e vita - 2016"/>
    <hyperlink ref="A13" location="'Table 10'!A1" display="Tavola 10 - Rami vita - andamento della raccolta per ramo (lavoro diretto italiano)"/>
    <hyperlink ref="A14" location="'Table 11'!A1" display="Tavola 11 - Rami vita - polizze individuali - andamento della raccolta per tipologia di prodotto (lavoro diretto italiano)"/>
    <hyperlink ref="A16" location="'Table 13'!A1" display="Tavola 13 - Principali voci dello stato patrimoniale (local gaap)"/>
    <hyperlink ref="A17" location="'Table 14'!A1" display="Tavola 14 - Stato patrimoniale - gestione vita e danni"/>
    <hyperlink ref="A18" location="'Table 15'!A1" display="Tavola 15 - Conto economico - gestione vita e danni"/>
    <hyperlink ref="A19" location="'Table 16'!A1" display="Tavola 16 - Investimenti vita (classe C) e danni"/>
    <hyperlink ref="A20" location="'Table 17'!A1" display="Tavola 17 - Investimenti vita (classe C)"/>
    <hyperlink ref="A21" location="'Table 18'!A1" display="Tavola 18 - Investimenti vita classe D"/>
    <hyperlink ref="A22" location="'Table 19'!A1" display="Tavola 19 - Investimenti danni"/>
    <hyperlink ref="A23" location="'Table 20'!A1" display="Tavola 20 - Ripartizione del risultato di esercizio - gestione vita"/>
    <hyperlink ref="A24" location="'Table 21'!A1" display="Tavola 21 - Ripartizione del risultato di esercizio - gestione danni"/>
    <hyperlink ref="A15" location="'Table 12'!A1" display="Tavola 12 - Rami danni - Premi del portafoglio diretto italiano"/>
    <hyperlink ref="A25:F25" location="'Table 22'!_Toc42950157" display="Tavola 22 - Stato patrimoniale consolidato – Attività delle imprese che continuano ad applicare lo IAS 39 "/>
    <hyperlink ref="A26" location="'Table 23'!_Toc42950159" display="Tavola 23 - Stato patrimoniale - Patrimonio netto e passività delle imprese che continuano ad applicare lo IAS 39 "/>
    <hyperlink ref="A27" location="'Table 24'!A1" display="Tavola 24 - Stato patrimoniale consolidato – Attività delle imprese che applicano l'IFRS 9 dal 1 gennaio 2018 "/>
    <hyperlink ref="A28" location="'Table 25'!A1" display="Tavola 25 - Stato patrimoniale consolidato – patrimonio netto e passività delle imprese che applicano l'IFRS 9 dal 1 gennaio 2018 "/>
    <hyperlink ref="A48" location="'Table 45'!_Toc517367915" display="Tavola 45 - Incidentalità per chilometro nelle province italiane"/>
    <hyperlink ref="A36" location="'Table 33'!A1" display="Tavola 33 - Rami vita – riserve tecniche del portafoglio diretto italiano per ramo – 2018"/>
    <hyperlink ref="A29" location="'Tavola 26)'!A1" display="Tavola 26 - Bilancio consolidato - stato patrimoniale"/>
    <hyperlink ref="A30" location="'Table 27'!A1" display="Tavola 27 - Conto economico consolidato delle imprese che applicano l'IFRS 9 dal 1 gennaio 2018 "/>
    <hyperlink ref="A31" location="'Table 28'!A1" display="Tavola 28 - Attività a copertura delle riserve tecniche vita (esclusi contratti collegati a indici o quote di OICR o derivanti dalla gestione dei fondi pensione) "/>
    <hyperlink ref="A32" location="'Table 29'!A1" display="Tavola 29 - Attività a copertura delle riserve tecniche vita relative a contratti direttamente collegati a indici o a quote di OICR "/>
    <hyperlink ref="A33" location="'Table 30'!A1" display="Tavola 30 - Attività a copertura delle riserve tecniche derivanti dalla gestione dei fondi pensione "/>
    <hyperlink ref="A34" location="'Table 31'!A1" display="Tavola 31 -Attività a copertura delle riserve tecniche danni "/>
    <hyperlink ref="A35" location="'Table 32'!A1" display="Tavola 32 - Riserve tecniche del portafoglio italiano ed estero, diretto e indiretto"/>
    <hyperlink ref="A37" location="'Table 34'!A1" display="Tavola 34 - Rami vita - riserve tecniche del portafoglio diretto italiano per ramo - 2019"/>
    <hyperlink ref="A38" location="'Table 35'!A1" display="Tavola 35 - Rami danni - riserve tecniche del portafoglio diretto italiano per ramo - 2018"/>
    <hyperlink ref="A39" location="'Table 36'!A1" display="Tavola 36 - Rami danni - riserve tecniche del portafoglio diretto italiano per ramo - 2019"/>
    <hyperlink ref="A40" location="'Table 37'!A1" display="Tavola 37 - Rapporto sinistri dell'esercizio a premi di competenza - rami danni"/>
    <hyperlink ref="A46" location="'Table 43'!_Toc517367910" display="Tavola 43 - R.c. auto - Statistiche sulla distribuzione dei premi effettivi stimati in IPER "/>
    <hyperlink ref="A47" location="'Table 44'!_Toc42950192" display="Tavola 44 - R.c. auto - Statistiche sulla distribuzione dei premi effettivi IPER - variazioni     "/>
    <hyperlink ref="A41" location="'Table 38 '!A1" display="Tavola 38 - R.c. auto - Premi lordi, sinistri e caricamento globale – 2020"/>
    <hyperlink ref="A42" location="'Tavol 39 '!A1" display="Tavola 39 - R.c.auto - Loss ratio, frequenza, costo medio, premio e caricamento globale – 2020"/>
    <hyperlink ref="A43" location="'Table 40'!Area_stampa" display="Tavola 40 - R.c.auto - Composizione sinistri gestiti – 2020"/>
    <hyperlink ref="A44" location="'Table 41'!Area_stampa" display="Tavola 41 - R.c.auto - Velocità di liquidazione per sinistri gestiti - 2020 "/>
    <hyperlink ref="A45" location="'Table 42'!Area_stampa" display="Tavola 42 - R.c.auto - Costo medio per sinistri gestiti – 2020"/>
    <hyperlink ref="A49" location="'Table 46'!A1" display="Tavola 46 - Settore autovetture (lordo IBNR)"/>
    <hyperlink ref="A50" location="'Table 47'!A1" display="Tavola 47 - Settore ciclomotori e motocicli (lordo IBNR)"/>
    <hyperlink ref="A51" location="'Table 48'!A1" display="Tavola 48 -Saldo di riserva sinistri (RS) su premi di competenza"/>
  </hyperlink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showGridLines="0" topLeftCell="A22" zoomScaleNormal="100" workbookViewId="0">
      <selection sqref="A1:D1"/>
    </sheetView>
  </sheetViews>
  <sheetFormatPr defaultColWidth="9.44140625" defaultRowHeight="11.4" x14ac:dyDescent="0.3"/>
  <cols>
    <col min="1" max="1" width="44.5546875" style="31" customWidth="1"/>
    <col min="2" max="2" width="12.5546875" style="31" customWidth="1"/>
    <col min="3" max="4" width="10.5546875" style="31" customWidth="1"/>
    <col min="5" max="16384" width="9.44140625" style="31"/>
  </cols>
  <sheetData>
    <row r="1" spans="1:5" s="32" customFormat="1" ht="14.4" x14ac:dyDescent="0.3">
      <c r="A1" s="952" t="s">
        <v>168</v>
      </c>
      <c r="B1" s="952"/>
      <c r="C1" s="952"/>
      <c r="D1" s="952"/>
      <c r="E1" s="36" t="s">
        <v>50</v>
      </c>
    </row>
    <row r="3" spans="1:5" ht="11.85" customHeight="1" x14ac:dyDescent="0.3">
      <c r="A3" s="961" t="s">
        <v>169</v>
      </c>
      <c r="B3" s="961"/>
      <c r="C3" s="961"/>
      <c r="D3" s="961"/>
      <c r="E3" s="372"/>
    </row>
    <row r="4" spans="1:5" ht="12" customHeight="1" x14ac:dyDescent="0.3">
      <c r="A4" s="1000" t="s">
        <v>170</v>
      </c>
      <c r="B4" s="1000"/>
      <c r="C4" s="1000"/>
      <c r="D4" s="1000"/>
      <c r="E4" s="75"/>
    </row>
    <row r="5" spans="1:5" s="32" customFormat="1" ht="25.5" customHeight="1" thickBot="1" x14ac:dyDescent="0.25">
      <c r="A5" s="999" t="s">
        <v>171</v>
      </c>
      <c r="B5" s="999"/>
      <c r="C5" s="999"/>
      <c r="D5" s="999"/>
      <c r="E5" s="234"/>
    </row>
    <row r="6" spans="1:5" s="46" customFormat="1" ht="34.200000000000003" x14ac:dyDescent="0.3">
      <c r="A6" s="277"/>
      <c r="B6" s="278" t="s">
        <v>172</v>
      </c>
      <c r="C6" s="278" t="s">
        <v>173</v>
      </c>
      <c r="D6" s="280" t="s">
        <v>174</v>
      </c>
      <c r="E6" s="279"/>
    </row>
    <row r="7" spans="1:5" ht="14.4" thickBot="1" x14ac:dyDescent="0.35">
      <c r="A7" s="58" t="s">
        <v>175</v>
      </c>
      <c r="B7" s="134"/>
      <c r="C7" s="134"/>
      <c r="D7" s="134"/>
      <c r="E7" s="94"/>
    </row>
    <row r="8" spans="1:5" ht="13.8" x14ac:dyDescent="0.3">
      <c r="A8" s="491" t="s">
        <v>176</v>
      </c>
      <c r="B8" s="515">
        <v>3173</v>
      </c>
      <c r="C8" s="515">
        <v>215.3</v>
      </c>
      <c r="D8" s="260">
        <v>6.8</v>
      </c>
      <c r="E8" s="94"/>
    </row>
    <row r="9" spans="1:5" ht="13.8" x14ac:dyDescent="0.3">
      <c r="A9" s="493" t="s">
        <v>177</v>
      </c>
      <c r="B9" s="494">
        <v>2986.4</v>
      </c>
      <c r="C9" s="494">
        <v>554.20000000000005</v>
      </c>
      <c r="D9" s="261">
        <v>18.600000000000001</v>
      </c>
      <c r="E9" s="94"/>
    </row>
    <row r="10" spans="1:5" ht="13.8" x14ac:dyDescent="0.3">
      <c r="A10" s="491" t="s">
        <v>178</v>
      </c>
      <c r="B10" s="492">
        <v>3141.8</v>
      </c>
      <c r="C10" s="516">
        <v>425.8</v>
      </c>
      <c r="D10" s="260">
        <v>13.6</v>
      </c>
      <c r="E10" s="94"/>
    </row>
    <row r="11" spans="1:5" ht="13.8" x14ac:dyDescent="0.3">
      <c r="A11" s="493" t="s">
        <v>179</v>
      </c>
      <c r="B11" s="517">
        <v>9.3000000000000007</v>
      </c>
      <c r="C11" s="517">
        <v>5.4</v>
      </c>
      <c r="D11" s="261">
        <v>57.8</v>
      </c>
      <c r="E11" s="94"/>
    </row>
    <row r="12" spans="1:5" ht="13.8" x14ac:dyDescent="0.3">
      <c r="A12" s="491" t="s">
        <v>180</v>
      </c>
      <c r="B12" s="516">
        <v>11.8</v>
      </c>
      <c r="C12" s="516">
        <v>7.5</v>
      </c>
      <c r="D12" s="260">
        <v>63.1</v>
      </c>
      <c r="E12" s="94"/>
    </row>
    <row r="13" spans="1:5" ht="13.8" x14ac:dyDescent="0.3">
      <c r="A13" s="493" t="s">
        <v>181</v>
      </c>
      <c r="B13" s="517">
        <v>236.9</v>
      </c>
      <c r="C13" s="517">
        <v>121.5</v>
      </c>
      <c r="D13" s="261">
        <v>50.1</v>
      </c>
      <c r="E13" s="94"/>
    </row>
    <row r="14" spans="1:5" ht="13.8" x14ac:dyDescent="0.3">
      <c r="A14" s="491" t="s">
        <v>182</v>
      </c>
      <c r="B14" s="516">
        <v>162</v>
      </c>
      <c r="C14" s="516">
        <v>47.2</v>
      </c>
      <c r="D14" s="260">
        <v>29.1</v>
      </c>
      <c r="E14" s="94"/>
    </row>
    <row r="15" spans="1:5" ht="13.8" x14ac:dyDescent="0.3">
      <c r="A15" s="493" t="s">
        <v>183</v>
      </c>
      <c r="B15" s="494">
        <v>2645.4</v>
      </c>
      <c r="C15" s="517">
        <v>423</v>
      </c>
      <c r="D15" s="261">
        <v>16</v>
      </c>
      <c r="E15" s="94"/>
    </row>
    <row r="16" spans="1:5" ht="13.8" x14ac:dyDescent="0.3">
      <c r="A16" s="491" t="s">
        <v>184</v>
      </c>
      <c r="B16" s="492">
        <v>3083.5</v>
      </c>
      <c r="C16" s="516">
        <v>463.9</v>
      </c>
      <c r="D16" s="260">
        <v>15</v>
      </c>
      <c r="E16" s="94"/>
    </row>
    <row r="17" spans="1:5" ht="13.8" x14ac:dyDescent="0.3">
      <c r="A17" s="493" t="s">
        <v>103</v>
      </c>
      <c r="B17" s="494">
        <v>12457.5</v>
      </c>
      <c r="C17" s="517">
        <v>919.2</v>
      </c>
      <c r="D17" s="261">
        <v>7.4</v>
      </c>
      <c r="E17" s="94"/>
    </row>
    <row r="18" spans="1:5" ht="13.8" x14ac:dyDescent="0.3">
      <c r="A18" s="491" t="s">
        <v>185</v>
      </c>
      <c r="B18" s="492">
        <v>9.1999999999999993</v>
      </c>
      <c r="C18" s="516">
        <v>5.9</v>
      </c>
      <c r="D18" s="260">
        <v>77.2</v>
      </c>
      <c r="E18" s="94"/>
    </row>
    <row r="19" spans="1:5" ht="13.8" x14ac:dyDescent="0.3">
      <c r="A19" s="493" t="s">
        <v>186</v>
      </c>
      <c r="B19" s="494">
        <v>34.200000000000003</v>
      </c>
      <c r="C19" s="517">
        <v>0.5</v>
      </c>
      <c r="D19" s="261">
        <v>1.3</v>
      </c>
      <c r="E19" s="94"/>
    </row>
    <row r="20" spans="1:5" ht="13.8" x14ac:dyDescent="0.3">
      <c r="A20" s="491" t="s">
        <v>97</v>
      </c>
      <c r="B20" s="492">
        <v>3277.2</v>
      </c>
      <c r="C20" s="516">
        <v>343.9</v>
      </c>
      <c r="D20" s="260">
        <v>10.5</v>
      </c>
      <c r="E20" s="94"/>
    </row>
    <row r="21" spans="1:5" ht="13.8" x14ac:dyDescent="0.3">
      <c r="A21" s="493" t="s">
        <v>187</v>
      </c>
      <c r="B21" s="494">
        <v>82</v>
      </c>
      <c r="C21" s="517">
        <v>46.4</v>
      </c>
      <c r="D21" s="261">
        <v>56.6</v>
      </c>
      <c r="E21" s="94"/>
    </row>
    <row r="22" spans="1:5" ht="13.8" x14ac:dyDescent="0.3">
      <c r="A22" s="491" t="s">
        <v>188</v>
      </c>
      <c r="B22" s="492">
        <v>433.2</v>
      </c>
      <c r="C22" s="516">
        <v>197.2</v>
      </c>
      <c r="D22" s="260">
        <v>45.5</v>
      </c>
      <c r="E22" s="94"/>
    </row>
    <row r="23" spans="1:5" ht="13.8" x14ac:dyDescent="0.3">
      <c r="A23" s="493" t="s">
        <v>189</v>
      </c>
      <c r="B23" s="494">
        <v>507.4</v>
      </c>
      <c r="C23" s="517">
        <v>115.2</v>
      </c>
      <c r="D23" s="261">
        <v>22.7</v>
      </c>
      <c r="E23" s="94"/>
    </row>
    <row r="24" spans="1:5" ht="13.8" x14ac:dyDescent="0.3">
      <c r="A24" s="491" t="s">
        <v>99</v>
      </c>
      <c r="B24" s="492">
        <v>449.6</v>
      </c>
      <c r="C24" s="516">
        <v>179.7</v>
      </c>
      <c r="D24" s="260">
        <v>40</v>
      </c>
      <c r="E24" s="94"/>
    </row>
    <row r="25" spans="1:5" ht="13.8" x14ac:dyDescent="0.3">
      <c r="A25" s="493" t="s">
        <v>94</v>
      </c>
      <c r="B25" s="494">
        <v>816.9</v>
      </c>
      <c r="C25" s="517">
        <v>211.5</v>
      </c>
      <c r="D25" s="261">
        <v>25.9</v>
      </c>
      <c r="E25" s="94"/>
    </row>
    <row r="26" spans="1:5" ht="14.4" thickBot="1" x14ac:dyDescent="0.35">
      <c r="A26" s="514" t="s">
        <v>190</v>
      </c>
      <c r="B26" s="401">
        <v>33517.1</v>
      </c>
      <c r="C26" s="401">
        <v>4284.3</v>
      </c>
      <c r="D26" s="262">
        <v>12.8</v>
      </c>
      <c r="E26" s="94"/>
    </row>
    <row r="27" spans="1:5" ht="14.4" thickBot="1" x14ac:dyDescent="0.35">
      <c r="A27" s="58" t="s">
        <v>191</v>
      </c>
      <c r="B27" s="134"/>
      <c r="C27" s="76"/>
      <c r="D27" s="134"/>
      <c r="E27" s="94"/>
    </row>
    <row r="28" spans="1:5" ht="13.8" x14ac:dyDescent="0.3">
      <c r="A28" s="491" t="s">
        <v>192</v>
      </c>
      <c r="B28" s="515">
        <v>65716.100000000006</v>
      </c>
      <c r="C28" s="518">
        <v>424.2</v>
      </c>
      <c r="D28" s="518">
        <v>0.6</v>
      </c>
      <c r="E28" s="94"/>
    </row>
    <row r="29" spans="1:5" ht="13.8" x14ac:dyDescent="0.3">
      <c r="A29" s="493" t="s">
        <v>193</v>
      </c>
      <c r="B29" s="519" t="s">
        <v>194</v>
      </c>
      <c r="C29" s="520"/>
      <c r="D29" s="520"/>
      <c r="E29" s="94"/>
    </row>
    <row r="30" spans="1:5" ht="13.8" x14ac:dyDescent="0.3">
      <c r="A30" s="491" t="s">
        <v>195</v>
      </c>
      <c r="B30" s="492">
        <v>29609.5</v>
      </c>
      <c r="C30" s="516">
        <v>1.2</v>
      </c>
      <c r="D30" s="516">
        <v>0</v>
      </c>
      <c r="E30" s="94"/>
    </row>
    <row r="31" spans="1:5" ht="13.8" x14ac:dyDescent="0.3">
      <c r="A31" s="493" t="s">
        <v>196</v>
      </c>
      <c r="B31" s="494">
        <v>181.5</v>
      </c>
      <c r="C31" s="517">
        <v>23.8</v>
      </c>
      <c r="D31" s="517">
        <v>13.1</v>
      </c>
      <c r="E31" s="94"/>
    </row>
    <row r="32" spans="1:5" ht="13.8" x14ac:dyDescent="0.3">
      <c r="A32" s="491" t="s">
        <v>197</v>
      </c>
      <c r="B32" s="492">
        <v>1937</v>
      </c>
      <c r="C32" s="516">
        <v>0</v>
      </c>
      <c r="D32" s="516">
        <v>0</v>
      </c>
      <c r="E32" s="94"/>
    </row>
    <row r="33" spans="1:5" ht="13.8" x14ac:dyDescent="0.3">
      <c r="A33" s="493" t="s">
        <v>198</v>
      </c>
      <c r="B33" s="494">
        <v>3884.6</v>
      </c>
      <c r="C33" s="517">
        <v>0</v>
      </c>
      <c r="D33" s="517">
        <v>0</v>
      </c>
      <c r="E33" s="94"/>
    </row>
    <row r="34" spans="1:5" ht="13.8" x14ac:dyDescent="0.3">
      <c r="A34" s="521" t="s">
        <v>199</v>
      </c>
      <c r="B34" s="522">
        <v>101328.7</v>
      </c>
      <c r="C34" s="523">
        <v>449.2</v>
      </c>
      <c r="D34" s="523">
        <v>0.4</v>
      </c>
      <c r="E34" s="94"/>
    </row>
    <row r="35" spans="1:5" x14ac:dyDescent="0.3">
      <c r="B35" s="843"/>
      <c r="C35" s="843"/>
    </row>
  </sheetData>
  <mergeCells count="4">
    <mergeCell ref="A1:D1"/>
    <mergeCell ref="A5:D5"/>
    <mergeCell ref="A3:D3"/>
    <mergeCell ref="A4:D4"/>
  </mergeCells>
  <hyperlinks>
    <hyperlink ref="E1" location="'Index'!A1" display="INDIC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9"/>
  <sheetViews>
    <sheetView showGridLines="0" zoomScaleNormal="100" workbookViewId="0"/>
  </sheetViews>
  <sheetFormatPr defaultColWidth="9.44140625" defaultRowHeight="11.4" x14ac:dyDescent="0.3"/>
  <cols>
    <col min="1" max="1" width="13.5546875" style="46" customWidth="1"/>
    <col min="2" max="16384" width="9.44140625" style="46"/>
  </cols>
  <sheetData>
    <row r="1" spans="1:12" s="32" customFormat="1" ht="12" x14ac:dyDescent="0.25">
      <c r="A1" s="952" t="s">
        <v>200</v>
      </c>
      <c r="B1" s="952"/>
      <c r="C1" s="952"/>
      <c r="D1" s="952"/>
      <c r="E1" s="952"/>
      <c r="F1" s="952"/>
      <c r="G1" s="952"/>
      <c r="H1" s="952"/>
      <c r="I1" s="952"/>
      <c r="J1" s="952"/>
      <c r="K1" s="952"/>
      <c r="L1" s="61" t="s">
        <v>50</v>
      </c>
    </row>
    <row r="3" spans="1:12" ht="12" x14ac:dyDescent="0.3">
      <c r="A3" s="971" t="s">
        <v>201</v>
      </c>
      <c r="B3" s="971"/>
      <c r="C3" s="971"/>
      <c r="D3" s="971"/>
      <c r="E3" s="971"/>
      <c r="F3" s="971"/>
      <c r="G3" s="971"/>
      <c r="H3" s="971"/>
      <c r="I3" s="971"/>
      <c r="J3" s="971"/>
      <c r="K3" s="971"/>
    </row>
    <row r="4" spans="1:12" ht="12" customHeight="1" x14ac:dyDescent="0.3">
      <c r="A4" s="1000" t="s">
        <v>170</v>
      </c>
      <c r="B4" s="1000"/>
      <c r="C4" s="1000"/>
      <c r="D4" s="1000"/>
      <c r="E4" s="1000"/>
      <c r="F4" s="1000"/>
      <c r="G4" s="1000"/>
      <c r="H4" s="1000"/>
      <c r="I4" s="1000"/>
      <c r="J4" s="1000"/>
      <c r="K4" s="1000"/>
    </row>
    <row r="5" spans="1:12" ht="12" customHeight="1" x14ac:dyDescent="0.3">
      <c r="A5" s="962" t="s">
        <v>202</v>
      </c>
      <c r="B5" s="962"/>
      <c r="C5" s="962"/>
      <c r="D5" s="962"/>
      <c r="E5" s="962"/>
      <c r="F5" s="962"/>
      <c r="G5" s="962"/>
      <c r="H5" s="962"/>
      <c r="I5" s="962"/>
      <c r="J5" s="962"/>
      <c r="K5" s="962"/>
    </row>
    <row r="6" spans="1:12" ht="12" x14ac:dyDescent="0.3">
      <c r="A6" s="235"/>
      <c r="B6" s="104">
        <v>2012</v>
      </c>
      <c r="C6" s="104">
        <v>2013</v>
      </c>
      <c r="D6" s="104">
        <v>2014</v>
      </c>
      <c r="E6" s="104">
        <v>2015</v>
      </c>
      <c r="F6" s="104">
        <v>2016</v>
      </c>
      <c r="G6" s="104">
        <v>2017</v>
      </c>
      <c r="H6" s="104">
        <v>2018</v>
      </c>
      <c r="I6" s="104">
        <v>2019</v>
      </c>
      <c r="J6" s="755">
        <v>2020</v>
      </c>
      <c r="K6" s="104">
        <v>2021</v>
      </c>
    </row>
    <row r="7" spans="1:12" x14ac:dyDescent="0.3">
      <c r="A7" s="2" t="s">
        <v>203</v>
      </c>
      <c r="B7" s="3">
        <v>51191</v>
      </c>
      <c r="C7" s="3">
        <v>64959</v>
      </c>
      <c r="D7" s="3">
        <v>82578</v>
      </c>
      <c r="E7" s="3">
        <v>77875</v>
      </c>
      <c r="F7" s="3">
        <v>73635</v>
      </c>
      <c r="G7" s="3">
        <v>62778</v>
      </c>
      <c r="H7" s="3">
        <v>66204</v>
      </c>
      <c r="I7" s="3">
        <v>72637</v>
      </c>
      <c r="J7" s="3">
        <v>65716</v>
      </c>
      <c r="K7" s="3">
        <v>62294</v>
      </c>
    </row>
    <row r="8" spans="1:12" x14ac:dyDescent="0.3">
      <c r="A8" s="4" t="s">
        <v>204</v>
      </c>
      <c r="B8" s="263">
        <v>-9.6999999999999989E-2</v>
      </c>
      <c r="C8" s="263">
        <v>0.26899999999999996</v>
      </c>
      <c r="D8" s="263">
        <v>0.27100000000000002</v>
      </c>
      <c r="E8" s="263">
        <v>-5.7000000000000002E-2</v>
      </c>
      <c r="F8" s="263">
        <v>-5.4000000000000006E-2</v>
      </c>
      <c r="G8" s="263">
        <v>-0.14699999999999999</v>
      </c>
      <c r="H8" s="263">
        <v>5.5E-2</v>
      </c>
      <c r="I8" s="263">
        <v>9.6999999999999989E-2</v>
      </c>
      <c r="J8" s="263">
        <v>-9.5000000000000001E-2</v>
      </c>
      <c r="K8" s="263">
        <v>-5.2000000000000005E-2</v>
      </c>
    </row>
    <row r="9" spans="1:12" x14ac:dyDescent="0.3">
      <c r="A9" s="2" t="s">
        <v>205</v>
      </c>
      <c r="B9" s="3">
        <v>13800</v>
      </c>
      <c r="C9" s="3">
        <v>15514</v>
      </c>
      <c r="D9" s="3">
        <v>21837</v>
      </c>
      <c r="E9" s="3">
        <v>31838</v>
      </c>
      <c r="F9" s="3">
        <v>24031</v>
      </c>
      <c r="G9" s="3">
        <v>31254</v>
      </c>
      <c r="H9" s="3">
        <v>29838</v>
      </c>
      <c r="I9" s="3">
        <v>27882</v>
      </c>
      <c r="J9" s="3">
        <v>29609</v>
      </c>
      <c r="K9" s="3">
        <v>39811</v>
      </c>
    </row>
    <row r="10" spans="1:12" x14ac:dyDescent="0.3">
      <c r="A10" s="4" t="s">
        <v>204</v>
      </c>
      <c r="B10" s="263">
        <v>0.10400000000000001</v>
      </c>
      <c r="C10" s="263">
        <v>0.124</v>
      </c>
      <c r="D10" s="263">
        <v>0.40799999999999997</v>
      </c>
      <c r="E10" s="263">
        <v>0.45799999999999996</v>
      </c>
      <c r="F10" s="263">
        <v>-0.245</v>
      </c>
      <c r="G10" s="263">
        <v>0.30099999999999999</v>
      </c>
      <c r="H10" s="263">
        <v>-4.4999999999999998E-2</v>
      </c>
      <c r="I10" s="263">
        <v>-6.6000000000000003E-2</v>
      </c>
      <c r="J10" s="263">
        <v>6.2E-2</v>
      </c>
      <c r="K10" s="263">
        <v>0.34499999999999997</v>
      </c>
    </row>
    <row r="11" spans="1:12" x14ac:dyDescent="0.3">
      <c r="A11" s="2" t="s">
        <v>206</v>
      </c>
      <c r="B11" s="5">
        <v>44</v>
      </c>
      <c r="C11" s="5">
        <v>52</v>
      </c>
      <c r="D11" s="5">
        <v>67</v>
      </c>
      <c r="E11" s="5">
        <v>74</v>
      </c>
      <c r="F11" s="5">
        <v>79</v>
      </c>
      <c r="G11" s="5">
        <v>89</v>
      </c>
      <c r="H11" s="5">
        <v>109</v>
      </c>
      <c r="I11" s="5">
        <v>149</v>
      </c>
      <c r="J11" s="5">
        <v>182</v>
      </c>
      <c r="K11" s="5">
        <v>178</v>
      </c>
    </row>
    <row r="12" spans="1:12" x14ac:dyDescent="0.3">
      <c r="A12" s="4" t="s">
        <v>204</v>
      </c>
      <c r="B12" s="263">
        <v>0.36799999999999999</v>
      </c>
      <c r="C12" s="263">
        <v>0.19</v>
      </c>
      <c r="D12" s="263">
        <v>0.28899999999999998</v>
      </c>
      <c r="E12" s="263">
        <v>9.6999999999999989E-2</v>
      </c>
      <c r="F12" s="263">
        <v>7.2999999999999995E-2</v>
      </c>
      <c r="G12" s="263">
        <v>0.129</v>
      </c>
      <c r="H12" s="263">
        <v>0.22500000000000001</v>
      </c>
      <c r="I12" s="263">
        <v>0.36200000000000004</v>
      </c>
      <c r="J12" s="263">
        <v>0.218</v>
      </c>
      <c r="K12" s="263">
        <v>-2.2000000000000002E-2</v>
      </c>
    </row>
    <row r="13" spans="1:12" x14ac:dyDescent="0.3">
      <c r="A13" s="2" t="s">
        <v>207</v>
      </c>
      <c r="B13" s="3">
        <v>2815</v>
      </c>
      <c r="C13" s="3">
        <v>3282</v>
      </c>
      <c r="D13" s="3">
        <v>4622</v>
      </c>
      <c r="E13" s="3">
        <v>3508</v>
      </c>
      <c r="F13" s="3">
        <v>2741</v>
      </c>
      <c r="G13" s="3">
        <v>2550</v>
      </c>
      <c r="H13" s="3">
        <v>3806</v>
      </c>
      <c r="I13" s="3">
        <v>2552</v>
      </c>
      <c r="J13" s="3">
        <v>1937</v>
      </c>
      <c r="K13" s="3">
        <v>1227</v>
      </c>
    </row>
    <row r="14" spans="1:12" x14ac:dyDescent="0.3">
      <c r="A14" s="4" t="s">
        <v>204</v>
      </c>
      <c r="B14" s="263">
        <v>-0.10099999999999999</v>
      </c>
      <c r="C14" s="263">
        <v>0.16600000000000001</v>
      </c>
      <c r="D14" s="263">
        <v>0.40799999999999997</v>
      </c>
      <c r="E14" s="263">
        <v>-0.24100000000000002</v>
      </c>
      <c r="F14" s="263">
        <v>-0.21899999999999997</v>
      </c>
      <c r="G14" s="263">
        <v>-7.0000000000000007E-2</v>
      </c>
      <c r="H14" s="263">
        <v>0.49299999999999999</v>
      </c>
      <c r="I14" s="263">
        <v>-0.32899999999999996</v>
      </c>
      <c r="J14" s="263">
        <v>-0.24100000000000002</v>
      </c>
      <c r="K14" s="263">
        <v>-0.36700000000000005</v>
      </c>
    </row>
    <row r="15" spans="1:12" x14ac:dyDescent="0.3">
      <c r="A15" s="2" t="s">
        <v>208</v>
      </c>
      <c r="B15" s="3">
        <v>1866</v>
      </c>
      <c r="C15" s="3">
        <v>1292</v>
      </c>
      <c r="D15" s="3">
        <v>1413</v>
      </c>
      <c r="E15" s="3">
        <v>1652</v>
      </c>
      <c r="F15" s="3">
        <v>1766</v>
      </c>
      <c r="G15" s="3">
        <v>1939</v>
      </c>
      <c r="H15" s="3">
        <v>2091</v>
      </c>
      <c r="I15" s="3">
        <v>2791</v>
      </c>
      <c r="J15" s="3">
        <v>3885</v>
      </c>
      <c r="K15" s="3">
        <v>2378</v>
      </c>
    </row>
    <row r="16" spans="1:12" x14ac:dyDescent="0.3">
      <c r="A16" s="4" t="s">
        <v>204</v>
      </c>
      <c r="B16" s="263">
        <v>0.23399999999999999</v>
      </c>
      <c r="C16" s="263">
        <v>-0.307</v>
      </c>
      <c r="D16" s="263">
        <v>9.3000000000000013E-2</v>
      </c>
      <c r="E16" s="263">
        <v>0.17</v>
      </c>
      <c r="F16" s="263">
        <v>6.9000000000000006E-2</v>
      </c>
      <c r="G16" s="263">
        <v>9.8000000000000004E-2</v>
      </c>
      <c r="H16" s="263">
        <v>7.8E-2</v>
      </c>
      <c r="I16" s="263">
        <v>0.33500000000000002</v>
      </c>
      <c r="J16" s="263">
        <v>0.39200000000000002</v>
      </c>
      <c r="K16" s="263">
        <v>-0.38799999999999996</v>
      </c>
    </row>
    <row r="17" spans="1:11" ht="12" x14ac:dyDescent="0.3">
      <c r="A17" s="6" t="s">
        <v>61</v>
      </c>
      <c r="B17" s="7">
        <v>69715</v>
      </c>
      <c r="C17" s="7">
        <v>85100</v>
      </c>
      <c r="D17" s="7">
        <v>110518</v>
      </c>
      <c r="E17" s="7">
        <v>114947</v>
      </c>
      <c r="F17" s="7">
        <v>102252</v>
      </c>
      <c r="G17" s="7">
        <v>98611</v>
      </c>
      <c r="H17" s="7">
        <v>102048</v>
      </c>
      <c r="I17" s="7">
        <v>106012</v>
      </c>
      <c r="J17" s="7">
        <v>101329</v>
      </c>
      <c r="K17" s="7">
        <v>105887</v>
      </c>
    </row>
    <row r="18" spans="1:11" x14ac:dyDescent="0.3">
      <c r="A18" s="146" t="s">
        <v>204</v>
      </c>
      <c r="B18" s="264">
        <v>-5.5999999999999994E-2</v>
      </c>
      <c r="C18" s="264">
        <v>0.221</v>
      </c>
      <c r="D18" s="264">
        <v>0.29899999999999999</v>
      </c>
      <c r="E18" s="264">
        <v>0.04</v>
      </c>
      <c r="F18" s="264">
        <v>-0.11</v>
      </c>
      <c r="G18" s="264">
        <v>-3.6000000000000004E-2</v>
      </c>
      <c r="H18" s="264">
        <v>3.5000000000000003E-2</v>
      </c>
      <c r="I18" s="264">
        <v>3.9E-2</v>
      </c>
      <c r="J18" s="264">
        <v>-4.4000000000000004E-2</v>
      </c>
      <c r="K18" s="264">
        <v>4.4999999999999998E-2</v>
      </c>
    </row>
    <row r="19" spans="1:11" x14ac:dyDescent="0.3">
      <c r="A19" s="1001" t="s">
        <v>209</v>
      </c>
      <c r="B19" s="1001"/>
      <c r="C19" s="1001"/>
      <c r="D19" s="1001"/>
      <c r="E19" s="1001"/>
      <c r="F19" s="1001"/>
      <c r="G19" s="1001"/>
      <c r="H19" s="1001"/>
      <c r="I19" s="1001"/>
      <c r="J19" s="1001"/>
      <c r="K19" s="1001"/>
    </row>
  </sheetData>
  <mergeCells count="5">
    <mergeCell ref="A3:K3"/>
    <mergeCell ref="A4:K4"/>
    <mergeCell ref="A5:K5"/>
    <mergeCell ref="A19:K19"/>
    <mergeCell ref="A1:K1"/>
  </mergeCells>
  <hyperlinks>
    <hyperlink ref="L1" location="'Index'!A1" display="INDICE"/>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7"/>
  <sheetViews>
    <sheetView showGridLines="0" zoomScaleNormal="100" workbookViewId="0"/>
  </sheetViews>
  <sheetFormatPr defaultColWidth="9.44140625" defaultRowHeight="11.4" x14ac:dyDescent="0.3"/>
  <cols>
    <col min="1" max="1" width="38.44140625" style="286" customWidth="1"/>
    <col min="2" max="16384" width="9.44140625" style="286"/>
  </cols>
  <sheetData>
    <row r="1" spans="1:12" s="285" customFormat="1" ht="12" x14ac:dyDescent="0.25">
      <c r="A1" s="952" t="s">
        <v>210</v>
      </c>
      <c r="B1" s="952"/>
      <c r="C1" s="952"/>
      <c r="D1" s="952"/>
      <c r="E1" s="952"/>
      <c r="F1" s="952"/>
      <c r="G1" s="952"/>
      <c r="H1" s="952"/>
      <c r="I1" s="952"/>
      <c r="J1" s="952"/>
      <c r="K1" s="952"/>
      <c r="L1" s="61" t="s">
        <v>50</v>
      </c>
    </row>
    <row r="3" spans="1:12" ht="11.85" customHeight="1" x14ac:dyDescent="0.3">
      <c r="A3" s="966" t="s">
        <v>211</v>
      </c>
      <c r="B3" s="966"/>
      <c r="C3" s="966"/>
      <c r="D3" s="966"/>
      <c r="E3" s="966"/>
      <c r="F3" s="966"/>
      <c r="G3" s="966"/>
      <c r="H3" s="966"/>
      <c r="I3" s="966"/>
      <c r="J3" s="966"/>
      <c r="K3" s="966"/>
    </row>
    <row r="4" spans="1:12" x14ac:dyDescent="0.3">
      <c r="A4" s="1002" t="s">
        <v>170</v>
      </c>
      <c r="B4" s="1002"/>
      <c r="C4" s="1002"/>
      <c r="D4" s="1002"/>
      <c r="E4" s="1002"/>
      <c r="F4" s="1002"/>
      <c r="G4" s="1002"/>
      <c r="H4" s="1002"/>
      <c r="I4" s="1002"/>
      <c r="J4" s="1002"/>
      <c r="K4" s="1002"/>
    </row>
    <row r="5" spans="1:12" ht="12" thickBot="1" x14ac:dyDescent="0.35">
      <c r="A5" s="1003" t="s">
        <v>202</v>
      </c>
      <c r="B5" s="1003"/>
      <c r="C5" s="1003"/>
      <c r="D5" s="1003"/>
      <c r="E5" s="1003"/>
      <c r="F5" s="1003"/>
      <c r="G5" s="1003"/>
      <c r="H5" s="1003"/>
      <c r="I5" s="1003"/>
      <c r="J5" s="1003"/>
      <c r="K5" s="1003"/>
    </row>
    <row r="6" spans="1:12" ht="12.6" thickBot="1" x14ac:dyDescent="0.35">
      <c r="A6" s="239" t="s">
        <v>212</v>
      </c>
      <c r="B6" s="239">
        <v>2012</v>
      </c>
      <c r="C6" s="239">
        <v>2013</v>
      </c>
      <c r="D6" s="239">
        <v>2014</v>
      </c>
      <c r="E6" s="239">
        <v>2015</v>
      </c>
      <c r="F6" s="239">
        <v>2016</v>
      </c>
      <c r="G6" s="239">
        <v>2017</v>
      </c>
      <c r="H6" s="239">
        <v>2018</v>
      </c>
      <c r="I6" s="239">
        <v>2019</v>
      </c>
      <c r="J6" s="239">
        <v>2020</v>
      </c>
      <c r="K6" s="239">
        <v>2021</v>
      </c>
    </row>
    <row r="7" spans="1:12" ht="12.6" thickBot="1" x14ac:dyDescent="0.35">
      <c r="A7" s="246"/>
      <c r="B7" s="1004"/>
      <c r="C7" s="1004"/>
      <c r="D7" s="1004"/>
      <c r="E7" s="1004"/>
      <c r="F7" s="1004"/>
      <c r="G7" s="1004"/>
      <c r="H7" s="1004"/>
      <c r="I7" s="1004"/>
      <c r="J7" s="1004"/>
      <c r="K7" s="1004"/>
    </row>
    <row r="8" spans="1:12" x14ac:dyDescent="0.3">
      <c r="A8" s="287" t="s">
        <v>203</v>
      </c>
      <c r="B8" s="41">
        <v>47307</v>
      </c>
      <c r="C8" s="41">
        <v>61157</v>
      </c>
      <c r="D8" s="41">
        <v>78478</v>
      </c>
      <c r="E8" s="41">
        <v>73772</v>
      </c>
      <c r="F8" s="41">
        <v>69337</v>
      </c>
      <c r="G8" s="41">
        <v>58290</v>
      </c>
      <c r="H8" s="41">
        <v>61647</v>
      </c>
      <c r="I8" s="41">
        <v>67918</v>
      </c>
      <c r="J8" s="41">
        <v>61153</v>
      </c>
      <c r="K8" s="41">
        <v>57932</v>
      </c>
    </row>
    <row r="9" spans="1:12" x14ac:dyDescent="0.3">
      <c r="A9" s="110" t="s">
        <v>207</v>
      </c>
      <c r="B9" s="129">
        <v>1268</v>
      </c>
      <c r="C9" s="129">
        <v>1735</v>
      </c>
      <c r="D9" s="129">
        <v>3310</v>
      </c>
      <c r="E9" s="129">
        <v>2504</v>
      </c>
      <c r="F9" s="129">
        <v>1865</v>
      </c>
      <c r="G9" s="129">
        <v>1508</v>
      </c>
      <c r="H9" s="129">
        <v>1341</v>
      </c>
      <c r="I9" s="129">
        <v>1396</v>
      </c>
      <c r="J9" s="129">
        <v>1078</v>
      </c>
      <c r="K9" s="129">
        <v>561</v>
      </c>
    </row>
    <row r="10" spans="1:12" ht="12" x14ac:dyDescent="0.3">
      <c r="A10" s="60" t="s">
        <v>61</v>
      </c>
      <c r="B10" s="30">
        <v>48575</v>
      </c>
      <c r="C10" s="30">
        <v>62892</v>
      </c>
      <c r="D10" s="30">
        <v>81788</v>
      </c>
      <c r="E10" s="30">
        <v>76275</v>
      </c>
      <c r="F10" s="30">
        <v>71202</v>
      </c>
      <c r="G10" s="30">
        <v>59798</v>
      </c>
      <c r="H10" s="30">
        <v>62988</v>
      </c>
      <c r="I10" s="30">
        <v>69315</v>
      </c>
      <c r="J10" s="30">
        <v>62230</v>
      </c>
      <c r="K10" s="30">
        <v>57953</v>
      </c>
    </row>
    <row r="11" spans="1:12" x14ac:dyDescent="0.3">
      <c r="A11" s="110" t="s">
        <v>213</v>
      </c>
      <c r="B11" s="288">
        <v>-0.106</v>
      </c>
      <c r="C11" s="288">
        <v>0.29499999999999998</v>
      </c>
      <c r="D11" s="288">
        <v>0.3</v>
      </c>
      <c r="E11" s="288">
        <v>-6.7000000000000004E-2</v>
      </c>
      <c r="F11" s="288">
        <v>-6.7000000000000004E-2</v>
      </c>
      <c r="G11" s="288">
        <v>-0.16</v>
      </c>
      <c r="H11" s="288">
        <v>5.2999999999999999E-2</v>
      </c>
      <c r="I11" s="288">
        <v>0.1</v>
      </c>
      <c r="J11" s="288">
        <v>-0.10199999999999999</v>
      </c>
      <c r="K11" s="288">
        <v>-6.9000000000000006E-2</v>
      </c>
    </row>
    <row r="12" spans="1:12" ht="12" thickBot="1" x14ac:dyDescent="0.35">
      <c r="A12" s="289" t="s">
        <v>214</v>
      </c>
      <c r="B12" s="290">
        <v>0.7609999999999999</v>
      </c>
      <c r="C12" s="290">
        <v>0.79</v>
      </c>
      <c r="D12" s="290">
        <v>0.78</v>
      </c>
      <c r="E12" s="290">
        <v>0.69599999999999995</v>
      </c>
      <c r="F12" s="290">
        <v>0.73599999999999999</v>
      </c>
      <c r="G12" s="290">
        <v>0.64400000000000002</v>
      </c>
      <c r="H12" s="290">
        <v>0.66400000000000003</v>
      </c>
      <c r="I12" s="290">
        <v>0.69700000000000006</v>
      </c>
      <c r="J12" s="290">
        <v>0.66099999999999992</v>
      </c>
      <c r="K12" s="290">
        <v>0.57799999999999996</v>
      </c>
    </row>
    <row r="13" spans="1:12" ht="15" customHeight="1" thickBot="1" x14ac:dyDescent="0.35">
      <c r="A13" s="291"/>
      <c r="B13" s="1004" t="s">
        <v>215</v>
      </c>
      <c r="C13" s="1004"/>
      <c r="D13" s="1004"/>
      <c r="E13" s="1004"/>
      <c r="F13" s="1004"/>
      <c r="G13" s="1004"/>
      <c r="H13" s="1004"/>
      <c r="I13" s="1004"/>
      <c r="J13" s="1004"/>
      <c r="K13" s="1004"/>
    </row>
    <row r="14" spans="1:12" x14ac:dyDescent="0.3">
      <c r="A14" s="10" t="s">
        <v>216</v>
      </c>
      <c r="B14" s="41">
        <v>12496</v>
      </c>
      <c r="C14" s="41">
        <v>15383</v>
      </c>
      <c r="D14" s="41">
        <v>21802</v>
      </c>
      <c r="E14" s="41">
        <v>31782</v>
      </c>
      <c r="F14" s="41">
        <v>23846</v>
      </c>
      <c r="G14" s="41">
        <v>30733</v>
      </c>
      <c r="H14" s="41">
        <v>29194</v>
      </c>
      <c r="I14" s="41">
        <v>27744</v>
      </c>
      <c r="J14" s="41">
        <v>29599</v>
      </c>
      <c r="K14" s="41">
        <v>39794</v>
      </c>
    </row>
    <row r="15" spans="1:12" x14ac:dyDescent="0.3">
      <c r="A15" s="110" t="s">
        <v>217</v>
      </c>
      <c r="B15" s="252">
        <v>2</v>
      </c>
      <c r="C15" s="252">
        <v>1</v>
      </c>
      <c r="D15" s="252">
        <v>1</v>
      </c>
      <c r="E15" s="252">
        <v>1</v>
      </c>
      <c r="F15" s="252">
        <v>2</v>
      </c>
      <c r="G15" s="252">
        <v>1</v>
      </c>
      <c r="H15" s="252">
        <v>0</v>
      </c>
      <c r="I15" s="252">
        <v>1</v>
      </c>
      <c r="J15" s="635">
        <v>1</v>
      </c>
      <c r="K15" s="252">
        <v>1</v>
      </c>
    </row>
    <row r="16" spans="1:12" x14ac:dyDescent="0.3">
      <c r="A16" s="10" t="s">
        <v>218</v>
      </c>
      <c r="B16" s="41">
        <v>1291</v>
      </c>
      <c r="C16" s="41">
        <v>120</v>
      </c>
      <c r="D16" s="40">
        <v>24</v>
      </c>
      <c r="E16" s="40">
        <v>48</v>
      </c>
      <c r="F16" s="40">
        <v>176</v>
      </c>
      <c r="G16" s="40">
        <v>516</v>
      </c>
      <c r="H16" s="40">
        <v>635</v>
      </c>
      <c r="I16" s="40">
        <v>120</v>
      </c>
      <c r="J16" s="40">
        <v>0</v>
      </c>
      <c r="K16" s="40">
        <v>0</v>
      </c>
    </row>
    <row r="17" spans="1:11" x14ac:dyDescent="0.3">
      <c r="A17" s="110" t="s">
        <v>219</v>
      </c>
      <c r="B17" s="252">
        <v>67</v>
      </c>
      <c r="C17" s="252">
        <v>0</v>
      </c>
      <c r="D17" s="252">
        <v>0</v>
      </c>
      <c r="E17" s="252">
        <v>0</v>
      </c>
      <c r="F17" s="252">
        <v>0</v>
      </c>
      <c r="G17" s="252">
        <v>0</v>
      </c>
      <c r="H17" s="252">
        <v>0</v>
      </c>
      <c r="I17" s="252">
        <v>0</v>
      </c>
      <c r="J17" s="635">
        <v>0</v>
      </c>
      <c r="K17" s="252">
        <v>14</v>
      </c>
    </row>
    <row r="18" spans="1:11" ht="12" x14ac:dyDescent="0.3">
      <c r="A18" s="60" t="s">
        <v>61</v>
      </c>
      <c r="B18" s="30">
        <v>13856</v>
      </c>
      <c r="C18" s="30">
        <v>15505</v>
      </c>
      <c r="D18" s="30">
        <v>21827</v>
      </c>
      <c r="E18" s="30">
        <v>31831</v>
      </c>
      <c r="F18" s="30">
        <v>24023</v>
      </c>
      <c r="G18" s="30">
        <v>31250</v>
      </c>
      <c r="H18" s="30">
        <v>29829</v>
      </c>
      <c r="I18" s="30">
        <v>27865</v>
      </c>
      <c r="J18" s="30">
        <v>29600</v>
      </c>
      <c r="K18" s="30">
        <f>SUM(K14:K17)</f>
        <v>39809</v>
      </c>
    </row>
    <row r="19" spans="1:11" x14ac:dyDescent="0.3">
      <c r="A19" s="110" t="s">
        <v>213</v>
      </c>
      <c r="B19" s="288">
        <v>0.11</v>
      </c>
      <c r="C19" s="288">
        <v>0.11900000000000001</v>
      </c>
      <c r="D19" s="288">
        <v>0.40799999999999997</v>
      </c>
      <c r="E19" s="288">
        <v>0.45799999999999996</v>
      </c>
      <c r="F19" s="288">
        <v>-0.245</v>
      </c>
      <c r="G19" s="288">
        <v>0.30099999999999999</v>
      </c>
      <c r="H19" s="288">
        <v>-4.4999999999999998E-2</v>
      </c>
      <c r="I19" s="288">
        <v>-6.6000000000000003E-2</v>
      </c>
      <c r="J19" s="288">
        <v>6.2E-2</v>
      </c>
      <c r="K19" s="288">
        <v>0.34499999999999997</v>
      </c>
    </row>
    <row r="20" spans="1:11" ht="12" thickBot="1" x14ac:dyDescent="0.35">
      <c r="A20" s="289" t="s">
        <v>214</v>
      </c>
      <c r="B20" s="290">
        <v>0.217</v>
      </c>
      <c r="C20" s="290">
        <v>0.19500000000000001</v>
      </c>
      <c r="D20" s="290">
        <v>0.20800000000000002</v>
      </c>
      <c r="E20" s="290">
        <v>0.29100000000000004</v>
      </c>
      <c r="F20" s="290">
        <v>0.248</v>
      </c>
      <c r="G20" s="290">
        <v>0.33600000000000002</v>
      </c>
      <c r="H20" s="290">
        <v>0.314</v>
      </c>
      <c r="I20" s="290">
        <v>0.28000000000000003</v>
      </c>
      <c r="J20" s="290">
        <v>0.315</v>
      </c>
      <c r="K20" s="290">
        <v>0.39700000000000002</v>
      </c>
    </row>
    <row r="21" spans="1:11" ht="15" customHeight="1" thickBot="1" x14ac:dyDescent="0.35">
      <c r="A21" s="291"/>
      <c r="B21" s="1004" t="s">
        <v>220</v>
      </c>
      <c r="C21" s="1004"/>
      <c r="D21" s="1004"/>
      <c r="E21" s="1004"/>
      <c r="F21" s="1004"/>
      <c r="G21" s="1004"/>
      <c r="H21" s="1004"/>
      <c r="I21" s="1004"/>
      <c r="J21" s="1004"/>
      <c r="K21" s="1004"/>
    </row>
    <row r="22" spans="1:11" x14ac:dyDescent="0.3">
      <c r="A22" s="10" t="s">
        <v>221</v>
      </c>
      <c r="B22" s="40">
        <v>628</v>
      </c>
      <c r="C22" s="40">
        <v>627</v>
      </c>
      <c r="D22" s="40">
        <v>650</v>
      </c>
      <c r="E22" s="40">
        <v>711</v>
      </c>
      <c r="F22" s="40">
        <v>742</v>
      </c>
      <c r="G22" s="40">
        <v>840</v>
      </c>
      <c r="H22" s="40">
        <v>951</v>
      </c>
      <c r="I22" s="40">
        <v>1038</v>
      </c>
      <c r="J22" s="40">
        <v>1030</v>
      </c>
      <c r="K22" s="40">
        <v>1107</v>
      </c>
    </row>
    <row r="23" spans="1:11" ht="45.6" x14ac:dyDescent="0.3">
      <c r="A23" s="110" t="s">
        <v>222</v>
      </c>
      <c r="B23" s="252">
        <v>14</v>
      </c>
      <c r="C23" s="252">
        <v>21</v>
      </c>
      <c r="D23" s="252">
        <v>27</v>
      </c>
      <c r="E23" s="252">
        <v>32</v>
      </c>
      <c r="F23" s="252">
        <v>33</v>
      </c>
      <c r="G23" s="252">
        <v>40</v>
      </c>
      <c r="H23" s="252">
        <v>52</v>
      </c>
      <c r="I23" s="252">
        <v>75</v>
      </c>
      <c r="J23" s="635">
        <v>103</v>
      </c>
      <c r="K23" s="252">
        <v>143</v>
      </c>
    </row>
    <row r="24" spans="1:11" ht="34.200000000000003" x14ac:dyDescent="0.3">
      <c r="A24" s="10" t="s">
        <v>223</v>
      </c>
      <c r="B24" s="40">
        <v>494</v>
      </c>
      <c r="C24" s="40">
        <v>507</v>
      </c>
      <c r="D24" s="40">
        <v>510</v>
      </c>
      <c r="E24" s="40">
        <v>679</v>
      </c>
      <c r="F24" s="40">
        <v>741</v>
      </c>
      <c r="G24" s="40">
        <v>836</v>
      </c>
      <c r="H24" s="40">
        <v>870</v>
      </c>
      <c r="I24" s="40">
        <v>930</v>
      </c>
      <c r="J24" s="40">
        <v>954</v>
      </c>
      <c r="K24" s="40">
        <v>1061</v>
      </c>
    </row>
    <row r="25" spans="1:11" ht="12" thickBot="1" x14ac:dyDescent="0.35">
      <c r="A25" s="110" t="s">
        <v>224</v>
      </c>
      <c r="B25" s="252">
        <v>244</v>
      </c>
      <c r="C25" s="252">
        <v>40</v>
      </c>
      <c r="D25" s="252">
        <v>17</v>
      </c>
      <c r="E25" s="252">
        <v>45</v>
      </c>
      <c r="F25" s="252">
        <v>66</v>
      </c>
      <c r="G25" s="252">
        <v>137</v>
      </c>
      <c r="H25" s="252">
        <v>196</v>
      </c>
      <c r="I25" s="252">
        <v>189</v>
      </c>
      <c r="J25" s="635">
        <v>161</v>
      </c>
      <c r="K25" s="252">
        <v>227</v>
      </c>
    </row>
    <row r="26" spans="1:11" ht="24.6" thickBot="1" x14ac:dyDescent="0.35">
      <c r="A26" s="292" t="s">
        <v>225</v>
      </c>
      <c r="B26" s="293">
        <v>63810</v>
      </c>
      <c r="C26" s="293">
        <v>79591</v>
      </c>
      <c r="D26" s="293">
        <v>104820</v>
      </c>
      <c r="E26" s="293">
        <v>109574</v>
      </c>
      <c r="F26" s="293">
        <v>96807</v>
      </c>
      <c r="G26" s="293">
        <v>92900</v>
      </c>
      <c r="H26" s="293">
        <v>94885</v>
      </c>
      <c r="I26" s="293">
        <v>99411</v>
      </c>
      <c r="J26" s="293">
        <v>94077</v>
      </c>
      <c r="K26" s="293">
        <v>100300</v>
      </c>
    </row>
    <row r="27" spans="1:11" ht="23.1" customHeight="1" x14ac:dyDescent="0.3">
      <c r="A27" s="963" t="s">
        <v>226</v>
      </c>
      <c r="B27" s="963"/>
      <c r="C27" s="963"/>
      <c r="D27" s="963"/>
      <c r="E27" s="963"/>
      <c r="F27" s="963"/>
      <c r="G27" s="963"/>
      <c r="H27" s="963"/>
      <c r="I27" s="963"/>
      <c r="J27" s="963"/>
      <c r="K27" s="963"/>
    </row>
  </sheetData>
  <mergeCells count="8">
    <mergeCell ref="A1:K1"/>
    <mergeCell ref="A27:K27"/>
    <mergeCell ref="A3:K3"/>
    <mergeCell ref="A4:K4"/>
    <mergeCell ref="A5:K5"/>
    <mergeCell ref="B7:K7"/>
    <mergeCell ref="B13:K13"/>
    <mergeCell ref="B21:K21"/>
  </mergeCells>
  <hyperlinks>
    <hyperlink ref="L1" location="'Index'!A1" display="INDICE"/>
  </hyperlinks>
  <pageMargins left="0.7" right="0.7" top="0.75" bottom="0.75" header="0.3" footer="0.3"/>
  <pageSetup paperSize="9" scale="6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45"/>
  <sheetViews>
    <sheetView showGridLines="0" topLeftCell="B1" zoomScaleNormal="100" workbookViewId="0"/>
  </sheetViews>
  <sheetFormatPr defaultColWidth="9.44140625" defaultRowHeight="11.4" x14ac:dyDescent="0.3"/>
  <cols>
    <col min="1" max="1" width="30.5546875" style="286" bestFit="1" customWidth="1"/>
    <col min="2" max="3" width="7.5546875" style="286" bestFit="1" customWidth="1"/>
    <col min="4" max="4" width="5.5546875" style="286" bestFit="1" customWidth="1"/>
    <col min="5" max="5" width="8.44140625" style="286" bestFit="1" customWidth="1"/>
    <col min="6" max="6" width="7.44140625" style="286" bestFit="1" customWidth="1"/>
    <col min="7" max="7" width="7.5546875" style="286" bestFit="1" customWidth="1"/>
    <col min="8" max="9" width="7.44140625" style="286" bestFit="1" customWidth="1"/>
    <col min="10" max="10" width="7.5546875" style="286" bestFit="1" customWidth="1"/>
    <col min="11" max="11" width="5.5546875" style="286" bestFit="1" customWidth="1"/>
    <col min="12" max="12" width="8.44140625" style="286" bestFit="1" customWidth="1"/>
    <col min="13" max="13" width="7.44140625" style="286" bestFit="1" customWidth="1"/>
    <col min="14" max="14" width="7.5546875" style="286" bestFit="1" customWidth="1"/>
    <col min="15" max="15" width="7.44140625" style="286" customWidth="1"/>
    <col min="16" max="16" width="8.44140625" style="286" customWidth="1"/>
    <col min="17" max="17" width="8.44140625" style="286" bestFit="1" customWidth="1"/>
    <col min="18" max="18" width="7.44140625" style="286" bestFit="1" customWidth="1"/>
    <col min="19" max="19" width="8.44140625" style="286" customWidth="1"/>
    <col min="20" max="16384" width="9.44140625" style="286"/>
  </cols>
  <sheetData>
    <row r="1" spans="1:19" s="285" customFormat="1" ht="12" x14ac:dyDescent="0.25">
      <c r="A1" s="952" t="s">
        <v>227</v>
      </c>
      <c r="B1" s="952"/>
      <c r="C1" s="952"/>
      <c r="D1" s="952"/>
      <c r="E1" s="952"/>
      <c r="F1" s="952"/>
      <c r="G1" s="952"/>
      <c r="H1" s="952"/>
      <c r="I1" s="952"/>
      <c r="J1" s="952"/>
      <c r="K1" s="952"/>
      <c r="L1" s="952"/>
      <c r="M1" s="952"/>
      <c r="N1" s="952"/>
      <c r="O1" s="952"/>
      <c r="P1" s="952"/>
      <c r="Q1" s="952"/>
      <c r="R1" s="952"/>
      <c r="S1" s="61" t="s">
        <v>50</v>
      </c>
    </row>
    <row r="2" spans="1:19" ht="44.25" customHeight="1" x14ac:dyDescent="0.3">
      <c r="A2" s="961" t="s">
        <v>228</v>
      </c>
      <c r="B2" s="961"/>
      <c r="C2" s="961"/>
      <c r="D2" s="961"/>
      <c r="E2" s="961"/>
      <c r="F2" s="961"/>
      <c r="G2" s="961"/>
      <c r="H2" s="961"/>
      <c r="I2" s="961"/>
      <c r="J2" s="961"/>
      <c r="K2" s="961"/>
      <c r="L2" s="961"/>
      <c r="M2" s="961"/>
      <c r="N2" s="961"/>
      <c r="O2" s="961"/>
      <c r="P2" s="961"/>
      <c r="Q2" s="961"/>
      <c r="R2" s="961"/>
      <c r="S2" s="961"/>
    </row>
    <row r="3" spans="1:19" ht="12" thickBot="1" x14ac:dyDescent="0.35">
      <c r="P3" s="753"/>
      <c r="S3" s="257" t="s">
        <v>229</v>
      </c>
    </row>
    <row r="4" spans="1:19" s="478" customFormat="1" ht="46.35" customHeight="1" x14ac:dyDescent="0.3">
      <c r="A4" s="477" t="s">
        <v>175</v>
      </c>
      <c r="B4" s="782">
        <v>2016</v>
      </c>
      <c r="C4" s="783">
        <v>2017</v>
      </c>
      <c r="D4" s="784" t="s">
        <v>230</v>
      </c>
      <c r="E4" s="783" t="s">
        <v>231</v>
      </c>
      <c r="F4" s="785" t="s">
        <v>232</v>
      </c>
      <c r="G4" s="786">
        <v>2018</v>
      </c>
      <c r="H4" s="784" t="s">
        <v>230</v>
      </c>
      <c r="I4" s="785" t="s">
        <v>233</v>
      </c>
      <c r="J4" s="471">
        <v>2019</v>
      </c>
      <c r="K4" s="474" t="s">
        <v>230</v>
      </c>
      <c r="L4" s="473" t="s">
        <v>231</v>
      </c>
      <c r="M4" s="472" t="s">
        <v>234</v>
      </c>
      <c r="N4" s="743">
        <v>2020</v>
      </c>
      <c r="O4" s="474" t="s">
        <v>230</v>
      </c>
      <c r="P4" s="740" t="s">
        <v>235</v>
      </c>
      <c r="Q4" s="471">
        <v>2021</v>
      </c>
      <c r="R4" s="474" t="s">
        <v>230</v>
      </c>
      <c r="S4" s="472" t="s">
        <v>236</v>
      </c>
    </row>
    <row r="5" spans="1:19" x14ac:dyDescent="0.3">
      <c r="A5" s="527" t="s">
        <v>237</v>
      </c>
      <c r="B5" s="768">
        <v>3008.8</v>
      </c>
      <c r="C5" s="768">
        <v>3087.2</v>
      </c>
      <c r="D5" s="769">
        <v>2.6</v>
      </c>
      <c r="E5" s="769">
        <v>2.7</v>
      </c>
      <c r="F5" s="770">
        <v>9.5</v>
      </c>
      <c r="G5" s="771">
        <v>3095.9</v>
      </c>
      <c r="H5" s="772">
        <v>0.3</v>
      </c>
      <c r="I5" s="769">
        <v>9.4</v>
      </c>
      <c r="J5" s="530">
        <v>3242.5</v>
      </c>
      <c r="K5" s="394">
        <v>4.7</v>
      </c>
      <c r="L5" s="394">
        <v>4.5999999999999996</v>
      </c>
      <c r="M5" s="531">
        <v>9.5</v>
      </c>
      <c r="N5" s="294">
        <v>3173</v>
      </c>
      <c r="O5" s="393">
        <v>-2.1</v>
      </c>
      <c r="P5" s="479">
        <v>9.5</v>
      </c>
      <c r="Q5" s="294">
        <v>3273.7</v>
      </c>
      <c r="R5" s="393">
        <v>3.2</v>
      </c>
      <c r="S5" s="479">
        <v>9.6</v>
      </c>
    </row>
    <row r="6" spans="1:19" x14ac:dyDescent="0.3">
      <c r="A6" s="528" t="s">
        <v>177</v>
      </c>
      <c r="B6" s="773">
        <v>2348.6999999999998</v>
      </c>
      <c r="C6" s="773">
        <v>2571.3000000000002</v>
      </c>
      <c r="D6" s="774">
        <v>9.5</v>
      </c>
      <c r="E6" s="774">
        <v>9.6</v>
      </c>
      <c r="F6" s="775">
        <v>8</v>
      </c>
      <c r="G6" s="776">
        <v>2762.6</v>
      </c>
      <c r="H6" s="777">
        <v>7.4</v>
      </c>
      <c r="I6" s="774">
        <v>8.3000000000000007</v>
      </c>
      <c r="J6" s="532">
        <v>3057.2</v>
      </c>
      <c r="K6" s="395">
        <v>10.7</v>
      </c>
      <c r="L6" s="395">
        <v>10.7</v>
      </c>
      <c r="M6" s="533">
        <v>8.9</v>
      </c>
      <c r="N6" s="726">
        <v>2986.4</v>
      </c>
      <c r="O6" s="392">
        <v>-2.2999999999999998</v>
      </c>
      <c r="P6" s="480">
        <v>8.9</v>
      </c>
      <c r="Q6" s="298">
        <v>3143.7</v>
      </c>
      <c r="R6" s="392">
        <v>5.3</v>
      </c>
      <c r="S6" s="480">
        <v>9.1999999999999993</v>
      </c>
    </row>
    <row r="7" spans="1:19" x14ac:dyDescent="0.3">
      <c r="A7" s="527" t="s">
        <v>238</v>
      </c>
      <c r="B7" s="768">
        <v>2634.2</v>
      </c>
      <c r="C7" s="768">
        <v>2800.1</v>
      </c>
      <c r="D7" s="769">
        <v>6.3</v>
      </c>
      <c r="E7" s="769">
        <v>6.3</v>
      </c>
      <c r="F7" s="770">
        <v>8.6999999999999993</v>
      </c>
      <c r="G7" s="771">
        <v>2967</v>
      </c>
      <c r="H7" s="772">
        <v>6</v>
      </c>
      <c r="I7" s="769">
        <v>9</v>
      </c>
      <c r="J7" s="530">
        <v>3111.7</v>
      </c>
      <c r="K7" s="394">
        <v>4.9000000000000004</v>
      </c>
      <c r="L7" s="394">
        <v>4.4000000000000004</v>
      </c>
      <c r="M7" s="531">
        <v>9.1</v>
      </c>
      <c r="N7" s="294">
        <v>3141.8</v>
      </c>
      <c r="O7" s="393">
        <v>1</v>
      </c>
      <c r="P7" s="479">
        <v>9.4</v>
      </c>
      <c r="Q7" s="294">
        <v>3346.3</v>
      </c>
      <c r="R7" s="393">
        <v>6.5</v>
      </c>
      <c r="S7" s="479">
        <v>9.8000000000000007</v>
      </c>
    </row>
    <row r="8" spans="1:19" x14ac:dyDescent="0.3">
      <c r="A8" s="528" t="s">
        <v>179</v>
      </c>
      <c r="B8" s="773">
        <v>6.3</v>
      </c>
      <c r="C8" s="773">
        <v>6.3</v>
      </c>
      <c r="D8" s="774">
        <v>-0.2</v>
      </c>
      <c r="E8" s="774">
        <v>-0.2</v>
      </c>
      <c r="F8" s="775">
        <v>0</v>
      </c>
      <c r="G8" s="776">
        <v>7.6</v>
      </c>
      <c r="H8" s="777">
        <v>20.3</v>
      </c>
      <c r="I8" s="774">
        <v>0</v>
      </c>
      <c r="J8" s="532">
        <v>9.5</v>
      </c>
      <c r="K8" s="395">
        <v>25.4</v>
      </c>
      <c r="L8" s="395">
        <v>25.4</v>
      </c>
      <c r="M8" s="533">
        <v>0</v>
      </c>
      <c r="N8" s="726">
        <v>9.3000000000000007</v>
      </c>
      <c r="O8" s="392">
        <v>-2.9</v>
      </c>
      <c r="P8" s="480">
        <v>0</v>
      </c>
      <c r="Q8" s="298">
        <v>8</v>
      </c>
      <c r="R8" s="392">
        <v>-13.3</v>
      </c>
      <c r="S8" s="480">
        <v>0</v>
      </c>
    </row>
    <row r="9" spans="1:19" x14ac:dyDescent="0.3">
      <c r="A9" s="527" t="s">
        <v>239</v>
      </c>
      <c r="B9" s="768">
        <v>18.399999999999999</v>
      </c>
      <c r="C9" s="768">
        <v>13.8</v>
      </c>
      <c r="D9" s="769">
        <v>-24.7</v>
      </c>
      <c r="E9" s="769">
        <v>-24</v>
      </c>
      <c r="F9" s="770">
        <v>0</v>
      </c>
      <c r="G9" s="771">
        <v>9.1999999999999993</v>
      </c>
      <c r="H9" s="772">
        <v>-33.799999999999997</v>
      </c>
      <c r="I9" s="769">
        <v>0</v>
      </c>
      <c r="J9" s="530">
        <v>10.5</v>
      </c>
      <c r="K9" s="394">
        <v>14.1</v>
      </c>
      <c r="L9" s="394">
        <v>14.1</v>
      </c>
      <c r="M9" s="531">
        <v>0</v>
      </c>
      <c r="N9" s="294">
        <v>11.8</v>
      </c>
      <c r="O9" s="393">
        <v>13.1</v>
      </c>
      <c r="P9" s="479">
        <v>0</v>
      </c>
      <c r="Q9" s="294">
        <v>14.6</v>
      </c>
      <c r="R9" s="393">
        <v>23.8</v>
      </c>
      <c r="S9" s="479">
        <v>0</v>
      </c>
    </row>
    <row r="10" spans="1:19" ht="22.8" x14ac:dyDescent="0.3">
      <c r="A10" s="528" t="s">
        <v>181</v>
      </c>
      <c r="B10" s="773">
        <v>232.4</v>
      </c>
      <c r="C10" s="773">
        <v>227.5</v>
      </c>
      <c r="D10" s="774">
        <v>-2.1</v>
      </c>
      <c r="E10" s="774">
        <v>-1.4</v>
      </c>
      <c r="F10" s="775">
        <v>0.7</v>
      </c>
      <c r="G10" s="776">
        <v>204.3</v>
      </c>
      <c r="H10" s="777">
        <v>-10.199999999999999</v>
      </c>
      <c r="I10" s="774">
        <v>0.6</v>
      </c>
      <c r="J10" s="532">
        <v>217.8</v>
      </c>
      <c r="K10" s="395">
        <v>6.6</v>
      </c>
      <c r="L10" s="395">
        <v>6.6</v>
      </c>
      <c r="M10" s="533">
        <v>0.6</v>
      </c>
      <c r="N10" s="726">
        <v>236.9</v>
      </c>
      <c r="O10" s="392">
        <v>8.8000000000000007</v>
      </c>
      <c r="P10" s="480">
        <v>0.7</v>
      </c>
      <c r="Q10" s="298">
        <v>251.7</v>
      </c>
      <c r="R10" s="392">
        <v>6.2</v>
      </c>
      <c r="S10" s="480">
        <v>0.7</v>
      </c>
    </row>
    <row r="11" spans="1:19" x14ac:dyDescent="0.3">
      <c r="A11" s="527" t="s">
        <v>240</v>
      </c>
      <c r="B11" s="768">
        <v>165.5</v>
      </c>
      <c r="C11" s="768">
        <v>169.6</v>
      </c>
      <c r="D11" s="769">
        <v>2.5</v>
      </c>
      <c r="E11" s="769">
        <v>2.5</v>
      </c>
      <c r="F11" s="770">
        <v>0.5</v>
      </c>
      <c r="G11" s="771">
        <v>176.5</v>
      </c>
      <c r="H11" s="772">
        <v>4.0999999999999996</v>
      </c>
      <c r="I11" s="769">
        <v>0.5</v>
      </c>
      <c r="J11" s="530">
        <v>171.7</v>
      </c>
      <c r="K11" s="394">
        <v>-2.7</v>
      </c>
      <c r="L11" s="394">
        <v>-2.7</v>
      </c>
      <c r="M11" s="531">
        <v>0.5</v>
      </c>
      <c r="N11" s="294">
        <v>162</v>
      </c>
      <c r="O11" s="393">
        <v>-5.7</v>
      </c>
      <c r="P11" s="479">
        <v>0.5</v>
      </c>
      <c r="Q11" s="294">
        <v>168.8</v>
      </c>
      <c r="R11" s="393">
        <v>4.2</v>
      </c>
      <c r="S11" s="479">
        <v>0.5</v>
      </c>
    </row>
    <row r="12" spans="1:19" x14ac:dyDescent="0.3">
      <c r="A12" s="528" t="s">
        <v>241</v>
      </c>
      <c r="B12" s="773">
        <v>2377.1999999999998</v>
      </c>
      <c r="C12" s="773">
        <v>2401.6</v>
      </c>
      <c r="D12" s="774">
        <v>1</v>
      </c>
      <c r="E12" s="774">
        <v>1</v>
      </c>
      <c r="F12" s="775">
        <v>7.4</v>
      </c>
      <c r="G12" s="776">
        <v>2469</v>
      </c>
      <c r="H12" s="777">
        <v>2.8</v>
      </c>
      <c r="I12" s="774">
        <v>7.5</v>
      </c>
      <c r="J12" s="532">
        <v>2592.6999999999998</v>
      </c>
      <c r="K12" s="395">
        <v>5</v>
      </c>
      <c r="L12" s="395">
        <v>5</v>
      </c>
      <c r="M12" s="533">
        <v>7.6</v>
      </c>
      <c r="N12" s="726">
        <v>2645.4</v>
      </c>
      <c r="O12" s="392">
        <v>2</v>
      </c>
      <c r="P12" s="480">
        <v>7.9</v>
      </c>
      <c r="Q12" s="298">
        <v>2796.1</v>
      </c>
      <c r="R12" s="392">
        <v>5.7</v>
      </c>
      <c r="S12" s="480">
        <v>8.1999999999999993</v>
      </c>
    </row>
    <row r="13" spans="1:19" ht="14.4" x14ac:dyDescent="0.3">
      <c r="A13" s="527" t="s">
        <v>184</v>
      </c>
      <c r="B13" s="768">
        <v>2759</v>
      </c>
      <c r="C13" s="768">
        <v>2798.6</v>
      </c>
      <c r="D13" s="769">
        <v>1.4</v>
      </c>
      <c r="E13" s="769">
        <v>1.5</v>
      </c>
      <c r="F13" s="770">
        <v>8.6999999999999993</v>
      </c>
      <c r="G13" s="771">
        <v>2937.9</v>
      </c>
      <c r="H13" s="772">
        <v>5</v>
      </c>
      <c r="I13" s="769">
        <v>8.9</v>
      </c>
      <c r="J13" s="530">
        <v>3029.2</v>
      </c>
      <c r="K13" s="394">
        <v>3.1</v>
      </c>
      <c r="L13" s="394">
        <v>3.1</v>
      </c>
      <c r="M13" s="531">
        <v>8.8000000000000007</v>
      </c>
      <c r="N13" s="294">
        <v>3083.5</v>
      </c>
      <c r="O13" s="393">
        <v>1.8</v>
      </c>
      <c r="P13" s="479">
        <v>9.1999999999999993</v>
      </c>
      <c r="Q13" s="860">
        <v>3275.7</v>
      </c>
      <c r="R13" s="393">
        <v>6.2</v>
      </c>
      <c r="S13" s="479">
        <v>9.5933647226286265</v>
      </c>
    </row>
    <row r="14" spans="1:19" x14ac:dyDescent="0.3">
      <c r="A14" s="528" t="s">
        <v>103</v>
      </c>
      <c r="B14" s="773">
        <v>13493.8</v>
      </c>
      <c r="C14" s="773">
        <v>13203</v>
      </c>
      <c r="D14" s="774">
        <v>-2.2000000000000002</v>
      </c>
      <c r="E14" s="774">
        <v>-2.2000000000000002</v>
      </c>
      <c r="F14" s="775">
        <v>40.799999999999997</v>
      </c>
      <c r="G14" s="776">
        <v>13219.8</v>
      </c>
      <c r="H14" s="777">
        <v>0.1</v>
      </c>
      <c r="I14" s="774">
        <v>39.9</v>
      </c>
      <c r="J14" s="532">
        <v>13211</v>
      </c>
      <c r="K14" s="395">
        <v>-0.1</v>
      </c>
      <c r="L14" s="395">
        <v>-0.8</v>
      </c>
      <c r="M14" s="533">
        <v>38.5</v>
      </c>
      <c r="N14" s="726">
        <v>12457.5</v>
      </c>
      <c r="O14" s="392">
        <v>-5.7</v>
      </c>
      <c r="P14" s="480">
        <v>37.200000000000003</v>
      </c>
      <c r="Q14" s="298">
        <v>11891.7</v>
      </c>
      <c r="R14" s="392">
        <v>-4.5</v>
      </c>
      <c r="S14" s="480">
        <v>34.799999999999997</v>
      </c>
    </row>
    <row r="15" spans="1:19" x14ac:dyDescent="0.3">
      <c r="A15" s="527" t="s">
        <v>242</v>
      </c>
      <c r="B15" s="768">
        <v>11.3</v>
      </c>
      <c r="C15" s="768">
        <v>8.1</v>
      </c>
      <c r="D15" s="769">
        <v>-28.6</v>
      </c>
      <c r="E15" s="769">
        <v>-29.7</v>
      </c>
      <c r="F15" s="770">
        <v>0</v>
      </c>
      <c r="G15" s="771">
        <v>8.1999999999999993</v>
      </c>
      <c r="H15" s="772">
        <v>1.6</v>
      </c>
      <c r="I15" s="769">
        <v>0</v>
      </c>
      <c r="J15" s="530">
        <v>8.4</v>
      </c>
      <c r="K15" s="394">
        <v>2.1</v>
      </c>
      <c r="L15" s="394">
        <v>2.1</v>
      </c>
      <c r="M15" s="531">
        <v>0</v>
      </c>
      <c r="N15" s="294">
        <v>9.1999999999999993</v>
      </c>
      <c r="O15" s="393">
        <v>10.5</v>
      </c>
      <c r="P15" s="479">
        <v>0</v>
      </c>
      <c r="Q15" s="294">
        <v>7.6</v>
      </c>
      <c r="R15" s="393">
        <v>-17.600000000000001</v>
      </c>
      <c r="S15" s="479">
        <v>0</v>
      </c>
    </row>
    <row r="16" spans="1:19" ht="22.8" x14ac:dyDescent="0.3">
      <c r="A16" s="528" t="s">
        <v>243</v>
      </c>
      <c r="B16" s="773">
        <v>31.7</v>
      </c>
      <c r="C16" s="773">
        <v>31.1</v>
      </c>
      <c r="D16" s="774">
        <v>-2</v>
      </c>
      <c r="E16" s="774">
        <v>-2</v>
      </c>
      <c r="F16" s="775">
        <v>0.1</v>
      </c>
      <c r="G16" s="776">
        <v>32.200000000000003</v>
      </c>
      <c r="H16" s="777">
        <v>3.5</v>
      </c>
      <c r="I16" s="774">
        <v>0.1</v>
      </c>
      <c r="J16" s="532">
        <v>32.9</v>
      </c>
      <c r="K16" s="395">
        <v>2.2000000000000002</v>
      </c>
      <c r="L16" s="395">
        <v>2.2000000000000002</v>
      </c>
      <c r="M16" s="533">
        <v>0.1</v>
      </c>
      <c r="N16" s="726">
        <v>34.200000000000003</v>
      </c>
      <c r="O16" s="392">
        <v>4</v>
      </c>
      <c r="P16" s="480">
        <v>0.1</v>
      </c>
      <c r="Q16" s="298">
        <v>34.5</v>
      </c>
      <c r="R16" s="392">
        <v>1</v>
      </c>
      <c r="S16" s="480">
        <v>0.1</v>
      </c>
    </row>
    <row r="17" spans="1:19" x14ac:dyDescent="0.3">
      <c r="A17" s="527" t="s">
        <v>97</v>
      </c>
      <c r="B17" s="768">
        <v>2899.2</v>
      </c>
      <c r="C17" s="768">
        <v>2924.4</v>
      </c>
      <c r="D17" s="769">
        <v>0.9</v>
      </c>
      <c r="E17" s="769">
        <v>1.1000000000000001</v>
      </c>
      <c r="F17" s="770">
        <v>9</v>
      </c>
      <c r="G17" s="771">
        <v>3021.1</v>
      </c>
      <c r="H17" s="772">
        <v>3.3</v>
      </c>
      <c r="I17" s="769">
        <v>9.1</v>
      </c>
      <c r="J17" s="530">
        <v>3200.6</v>
      </c>
      <c r="K17" s="394">
        <v>5.9</v>
      </c>
      <c r="L17" s="394">
        <v>5.9</v>
      </c>
      <c r="M17" s="531">
        <v>9.3000000000000007</v>
      </c>
      <c r="N17" s="294">
        <v>3277.2</v>
      </c>
      <c r="O17" s="393">
        <v>2.4</v>
      </c>
      <c r="P17" s="479">
        <v>9.8000000000000007</v>
      </c>
      <c r="Q17" s="294">
        <v>3466.4</v>
      </c>
      <c r="R17" s="393">
        <v>5.8</v>
      </c>
      <c r="S17" s="479">
        <v>10.199999999999999</v>
      </c>
    </row>
    <row r="18" spans="1:19" x14ac:dyDescent="0.3">
      <c r="A18" s="528" t="s">
        <v>187</v>
      </c>
      <c r="B18" s="773">
        <v>67.3</v>
      </c>
      <c r="C18" s="773">
        <v>65.599999999999994</v>
      </c>
      <c r="D18" s="774">
        <v>-2.6</v>
      </c>
      <c r="E18" s="774">
        <v>-2.6</v>
      </c>
      <c r="F18" s="775">
        <v>0.2</v>
      </c>
      <c r="G18" s="776">
        <v>70.5</v>
      </c>
      <c r="H18" s="777">
        <v>7.5</v>
      </c>
      <c r="I18" s="774">
        <v>0.2</v>
      </c>
      <c r="J18" s="532">
        <v>76.8</v>
      </c>
      <c r="K18" s="395">
        <v>8.9</v>
      </c>
      <c r="L18" s="395">
        <v>8.9</v>
      </c>
      <c r="M18" s="533">
        <v>0.2</v>
      </c>
      <c r="N18" s="726">
        <v>82</v>
      </c>
      <c r="O18" s="392">
        <v>6.7</v>
      </c>
      <c r="P18" s="480">
        <v>0.2</v>
      </c>
      <c r="Q18" s="298">
        <v>91.3</v>
      </c>
      <c r="R18" s="392">
        <v>11.3</v>
      </c>
      <c r="S18" s="480">
        <v>0.3</v>
      </c>
    </row>
    <row r="19" spans="1:19" x14ac:dyDescent="0.3">
      <c r="A19" s="527" t="s">
        <v>188</v>
      </c>
      <c r="B19" s="768">
        <v>387.4</v>
      </c>
      <c r="C19" s="768">
        <v>382.3</v>
      </c>
      <c r="D19" s="769">
        <v>-1.3</v>
      </c>
      <c r="E19" s="769">
        <v>-1.3</v>
      </c>
      <c r="F19" s="770">
        <v>1.2</v>
      </c>
      <c r="G19" s="771">
        <v>396.8</v>
      </c>
      <c r="H19" s="772">
        <v>3.8</v>
      </c>
      <c r="I19" s="769">
        <v>1.2</v>
      </c>
      <c r="J19" s="530">
        <v>422.9</v>
      </c>
      <c r="K19" s="394">
        <v>6.6</v>
      </c>
      <c r="L19" s="394">
        <v>6.6</v>
      </c>
      <c r="M19" s="531">
        <v>1.2</v>
      </c>
      <c r="N19" s="294">
        <v>433.2</v>
      </c>
      <c r="O19" s="393">
        <v>2.4</v>
      </c>
      <c r="P19" s="479">
        <v>1.3</v>
      </c>
      <c r="Q19" s="294">
        <v>482.9</v>
      </c>
      <c r="R19" s="393">
        <v>11.5</v>
      </c>
      <c r="S19" s="479">
        <v>1.4</v>
      </c>
    </row>
    <row r="20" spans="1:19" x14ac:dyDescent="0.3">
      <c r="A20" s="528" t="s">
        <v>244</v>
      </c>
      <c r="B20" s="773">
        <v>527</v>
      </c>
      <c r="C20" s="773">
        <v>602.20000000000005</v>
      </c>
      <c r="D20" s="774">
        <v>14.3</v>
      </c>
      <c r="E20" s="774">
        <v>14.7</v>
      </c>
      <c r="F20" s="775">
        <v>1.9</v>
      </c>
      <c r="G20" s="776">
        <v>611.5</v>
      </c>
      <c r="H20" s="777">
        <v>1.5</v>
      </c>
      <c r="I20" s="774">
        <v>1.8</v>
      </c>
      <c r="J20" s="532">
        <v>666.3</v>
      </c>
      <c r="K20" s="395">
        <v>9</v>
      </c>
      <c r="L20" s="395">
        <v>9</v>
      </c>
      <c r="M20" s="533">
        <v>1.9</v>
      </c>
      <c r="N20" s="726">
        <v>507.4</v>
      </c>
      <c r="O20" s="392">
        <v>-23.9</v>
      </c>
      <c r="P20" s="480">
        <v>1.5</v>
      </c>
      <c r="Q20" s="298">
        <v>545.6</v>
      </c>
      <c r="R20" s="392">
        <v>7.5</v>
      </c>
      <c r="S20" s="480">
        <v>1.6</v>
      </c>
    </row>
    <row r="21" spans="1:19" x14ac:dyDescent="0.3">
      <c r="A21" s="527" t="s">
        <v>99</v>
      </c>
      <c r="B21" s="768">
        <v>340.9</v>
      </c>
      <c r="C21" s="768">
        <v>362.4</v>
      </c>
      <c r="D21" s="769">
        <v>6.3</v>
      </c>
      <c r="E21" s="769">
        <v>6.3</v>
      </c>
      <c r="F21" s="770">
        <v>1.1000000000000001</v>
      </c>
      <c r="G21" s="771">
        <v>381</v>
      </c>
      <c r="H21" s="772">
        <v>5.0999999999999996</v>
      </c>
      <c r="I21" s="769">
        <v>1.2</v>
      </c>
      <c r="J21" s="530">
        <v>422.3</v>
      </c>
      <c r="K21" s="394">
        <v>10.9</v>
      </c>
      <c r="L21" s="394">
        <v>10.6</v>
      </c>
      <c r="M21" s="531">
        <v>1.2</v>
      </c>
      <c r="N21" s="294">
        <v>449.6</v>
      </c>
      <c r="O21" s="393">
        <v>6.5</v>
      </c>
      <c r="P21" s="479">
        <v>1.3</v>
      </c>
      <c r="Q21" s="294">
        <v>484.1</v>
      </c>
      <c r="R21" s="393">
        <v>7.7</v>
      </c>
      <c r="S21" s="479">
        <v>1.4</v>
      </c>
    </row>
    <row r="22" spans="1:19" x14ac:dyDescent="0.3">
      <c r="A22" s="528" t="s">
        <v>245</v>
      </c>
      <c r="B22" s="773">
        <v>644.9</v>
      </c>
      <c r="C22" s="773">
        <v>682.7</v>
      </c>
      <c r="D22" s="774">
        <v>5.9</v>
      </c>
      <c r="E22" s="774">
        <v>5.9</v>
      </c>
      <c r="F22" s="775">
        <v>2.1</v>
      </c>
      <c r="G22" s="776">
        <v>725.8</v>
      </c>
      <c r="H22" s="777">
        <v>6.3</v>
      </c>
      <c r="I22" s="774">
        <v>2.2000000000000002</v>
      </c>
      <c r="J22" s="532">
        <v>800.8</v>
      </c>
      <c r="K22" s="395">
        <v>10.3</v>
      </c>
      <c r="L22" s="395">
        <v>9.6999999999999993</v>
      </c>
      <c r="M22" s="533">
        <v>2.2999999999999998</v>
      </c>
      <c r="N22" s="726">
        <v>816.9</v>
      </c>
      <c r="O22" s="392">
        <v>2</v>
      </c>
      <c r="P22" s="480">
        <v>2.4</v>
      </c>
      <c r="Q22" s="298">
        <v>862.8</v>
      </c>
      <c r="R22" s="392">
        <v>5.6</v>
      </c>
      <c r="S22" s="480">
        <v>2.5</v>
      </c>
    </row>
    <row r="23" spans="1:19" ht="12.6" thickBot="1" x14ac:dyDescent="0.35">
      <c r="A23" s="529" t="s">
        <v>190</v>
      </c>
      <c r="B23" s="778">
        <v>31953.9</v>
      </c>
      <c r="C23" s="778">
        <v>32337.7</v>
      </c>
      <c r="D23" s="779">
        <v>1.2</v>
      </c>
      <c r="E23" s="779">
        <v>1.3</v>
      </c>
      <c r="F23" s="780">
        <v>100</v>
      </c>
      <c r="G23" s="781">
        <v>33096.699999999997</v>
      </c>
      <c r="H23" s="779">
        <v>2.2999999999999998</v>
      </c>
      <c r="I23" s="779">
        <v>100</v>
      </c>
      <c r="J23" s="534">
        <v>34284.800000000003</v>
      </c>
      <c r="K23" s="525">
        <v>3.6</v>
      </c>
      <c r="L23" s="525">
        <v>3.2</v>
      </c>
      <c r="M23" s="535">
        <v>100</v>
      </c>
      <c r="N23" s="524">
        <v>33517.1</v>
      </c>
      <c r="O23" s="525">
        <v>-2.2000000000000002</v>
      </c>
      <c r="P23" s="526">
        <v>100</v>
      </c>
      <c r="Q23" s="524">
        <v>34145.599999999999</v>
      </c>
      <c r="R23" s="525">
        <v>1.9</v>
      </c>
      <c r="S23" s="526">
        <v>100</v>
      </c>
    </row>
    <row r="25" spans="1:19" ht="68.099999999999994" customHeight="1" x14ac:dyDescent="0.3">
      <c r="A25" s="957" t="s">
        <v>246</v>
      </c>
      <c r="B25" s="957"/>
      <c r="C25" s="957"/>
      <c r="D25" s="957"/>
      <c r="E25" s="957"/>
      <c r="F25" s="957"/>
    </row>
    <row r="28" spans="1:19" ht="14.4" x14ac:dyDescent="0.3">
      <c r="N28"/>
      <c r="O28" s="403"/>
    </row>
    <row r="29" spans="1:19" ht="14.4" x14ac:dyDescent="0.3">
      <c r="N29"/>
      <c r="O29" s="403"/>
    </row>
    <row r="30" spans="1:19" ht="14.4" x14ac:dyDescent="0.3">
      <c r="N30"/>
      <c r="O30" s="403"/>
    </row>
    <row r="31" spans="1:19" ht="14.4" x14ac:dyDescent="0.3">
      <c r="N31"/>
      <c r="O31" s="403"/>
    </row>
    <row r="32" spans="1:19" ht="14.4" x14ac:dyDescent="0.3">
      <c r="N32"/>
      <c r="O32" s="403"/>
    </row>
    <row r="33" spans="14:15" ht="14.4" x14ac:dyDescent="0.3">
      <c r="N33"/>
      <c r="O33" s="403"/>
    </row>
    <row r="34" spans="14:15" ht="14.4" x14ac:dyDescent="0.3">
      <c r="N34"/>
      <c r="O34" s="403"/>
    </row>
    <row r="35" spans="14:15" ht="14.4" x14ac:dyDescent="0.3">
      <c r="N35"/>
      <c r="O35" s="403"/>
    </row>
    <row r="36" spans="14:15" ht="14.4" x14ac:dyDescent="0.3">
      <c r="N36"/>
      <c r="O36" s="403"/>
    </row>
    <row r="37" spans="14:15" ht="14.4" x14ac:dyDescent="0.3">
      <c r="N37"/>
      <c r="O37" s="403"/>
    </row>
    <row r="38" spans="14:15" ht="14.4" x14ac:dyDescent="0.3">
      <c r="N38"/>
      <c r="O38" s="403"/>
    </row>
    <row r="39" spans="14:15" ht="14.4" x14ac:dyDescent="0.3">
      <c r="N39"/>
      <c r="O39" s="403"/>
    </row>
    <row r="40" spans="14:15" ht="14.4" x14ac:dyDescent="0.3">
      <c r="N40"/>
      <c r="O40" s="403"/>
    </row>
    <row r="41" spans="14:15" ht="14.4" x14ac:dyDescent="0.3">
      <c r="N41"/>
      <c r="O41" s="403"/>
    </row>
    <row r="42" spans="14:15" ht="14.4" x14ac:dyDescent="0.3">
      <c r="N42"/>
      <c r="O42" s="403"/>
    </row>
    <row r="43" spans="14:15" ht="14.4" x14ac:dyDescent="0.3">
      <c r="N43"/>
      <c r="O43" s="403"/>
    </row>
    <row r="44" spans="14:15" ht="14.4" x14ac:dyDescent="0.3">
      <c r="N44"/>
      <c r="O44" s="403"/>
    </row>
    <row r="45" spans="14:15" ht="14.4" x14ac:dyDescent="0.3">
      <c r="N45"/>
      <c r="O45" s="403"/>
    </row>
  </sheetData>
  <mergeCells count="3">
    <mergeCell ref="A25:F25"/>
    <mergeCell ref="A2:S2"/>
    <mergeCell ref="A1:R1"/>
  </mergeCells>
  <hyperlinks>
    <hyperlink ref="S1" location="'Index'!A1" display="INDICE"/>
  </hyperlinks>
  <pageMargins left="0.7" right="0.7" top="0.75" bottom="0.75" header="0.3" footer="0.3"/>
  <pageSetup paperSize="9" scale="97" orientation="portrait" r:id="rId1"/>
  <colBreaks count="1" manualBreakCount="1">
    <brk id="9" max="2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8"/>
  <sheetViews>
    <sheetView showGridLines="0" zoomScaleNormal="100" workbookViewId="0">
      <selection activeCell="K11" sqref="K11"/>
    </sheetView>
  </sheetViews>
  <sheetFormatPr defaultColWidth="9.44140625" defaultRowHeight="11.4" x14ac:dyDescent="0.3"/>
  <cols>
    <col min="1" max="1" width="40" style="286" bestFit="1" customWidth="1"/>
    <col min="2" max="16384" width="9.44140625" style="286"/>
  </cols>
  <sheetData>
    <row r="1" spans="1:12" s="285" customFormat="1" ht="12" x14ac:dyDescent="0.25">
      <c r="A1" s="952" t="s">
        <v>247</v>
      </c>
      <c r="B1" s="952"/>
      <c r="C1" s="952"/>
      <c r="D1" s="952"/>
      <c r="E1" s="952"/>
      <c r="F1" s="952"/>
      <c r="G1" s="952"/>
      <c r="H1" s="952"/>
      <c r="I1" s="952"/>
      <c r="J1" s="952"/>
      <c r="K1" s="952"/>
      <c r="L1" s="61" t="s">
        <v>50</v>
      </c>
    </row>
    <row r="3" spans="1:12" ht="12" x14ac:dyDescent="0.3">
      <c r="A3" s="1006" t="s">
        <v>248</v>
      </c>
      <c r="B3" s="1006"/>
      <c r="C3" s="1006"/>
      <c r="D3" s="1006"/>
      <c r="E3" s="1006"/>
      <c r="F3" s="1006"/>
      <c r="G3" s="1006"/>
      <c r="H3" s="1006"/>
      <c r="I3" s="1006"/>
      <c r="J3" s="1006"/>
      <c r="K3" s="1006"/>
    </row>
    <row r="4" spans="1:12" x14ac:dyDescent="0.3">
      <c r="A4" s="1002" t="s">
        <v>249</v>
      </c>
      <c r="B4" s="1002"/>
      <c r="C4" s="1002"/>
      <c r="D4" s="1002"/>
      <c r="E4" s="1002"/>
      <c r="F4" s="1002"/>
      <c r="G4" s="1002"/>
      <c r="H4" s="1002"/>
      <c r="I4" s="1002"/>
      <c r="J4" s="1002"/>
      <c r="K4" s="1002"/>
    </row>
    <row r="5" spans="1:12" ht="12" thickBot="1" x14ac:dyDescent="0.35">
      <c r="A5" s="1003" t="s">
        <v>68</v>
      </c>
      <c r="B5" s="1003"/>
      <c r="C5" s="1003"/>
      <c r="D5" s="1003"/>
      <c r="E5" s="1003"/>
      <c r="F5" s="1003"/>
      <c r="G5" s="1003"/>
      <c r="H5" s="1003"/>
      <c r="I5" s="1003"/>
      <c r="J5" s="1003"/>
      <c r="K5" s="1003"/>
    </row>
    <row r="6" spans="1:12" ht="12.6" thickBot="1" x14ac:dyDescent="0.35">
      <c r="A6" s="302"/>
      <c r="B6" s="303">
        <v>2012</v>
      </c>
      <c r="C6" s="303">
        <v>2013</v>
      </c>
      <c r="D6" s="303">
        <v>2014</v>
      </c>
      <c r="E6" s="303">
        <v>2015</v>
      </c>
      <c r="F6" s="303">
        <v>2016</v>
      </c>
      <c r="G6" s="303">
        <v>2016</v>
      </c>
      <c r="H6" s="303">
        <v>2018</v>
      </c>
      <c r="I6" s="303">
        <v>2019</v>
      </c>
      <c r="J6" s="303">
        <v>2020</v>
      </c>
      <c r="K6" s="303">
        <v>2021</v>
      </c>
    </row>
    <row r="7" spans="1:12" ht="12.6" thickBot="1" x14ac:dyDescent="0.35">
      <c r="A7" s="304"/>
      <c r="B7" s="1005" t="s">
        <v>250</v>
      </c>
      <c r="C7" s="1005"/>
      <c r="D7" s="1005"/>
      <c r="E7" s="1005"/>
      <c r="F7" s="1005"/>
      <c r="G7" s="1005"/>
      <c r="H7" s="1005"/>
      <c r="I7" s="1005"/>
      <c r="J7" s="1005"/>
      <c r="K7" s="1005"/>
    </row>
    <row r="8" spans="1:12" x14ac:dyDescent="0.3">
      <c r="A8" s="14" t="s">
        <v>251</v>
      </c>
      <c r="B8" s="127">
        <v>7</v>
      </c>
      <c r="C8" s="127">
        <v>0</v>
      </c>
      <c r="D8" s="127">
        <v>0</v>
      </c>
      <c r="E8" s="127">
        <v>0</v>
      </c>
      <c r="F8" s="127">
        <v>0</v>
      </c>
      <c r="G8" s="127">
        <v>0</v>
      </c>
      <c r="H8" s="127">
        <v>0</v>
      </c>
      <c r="I8" s="127">
        <v>0</v>
      </c>
      <c r="J8" s="127">
        <v>0</v>
      </c>
      <c r="K8" s="127">
        <v>0</v>
      </c>
    </row>
    <row r="9" spans="1:12" x14ac:dyDescent="0.3">
      <c r="A9" s="9" t="s">
        <v>252</v>
      </c>
      <c r="B9" s="29">
        <v>5747</v>
      </c>
      <c r="C9" s="29">
        <v>6194</v>
      </c>
      <c r="D9" s="29">
        <v>6907</v>
      </c>
      <c r="E9" s="29">
        <v>6664</v>
      </c>
      <c r="F9" s="29">
        <v>6521</v>
      </c>
      <c r="G9" s="29">
        <v>6374</v>
      </c>
      <c r="H9" s="29">
        <v>6095</v>
      </c>
      <c r="I9" s="29">
        <v>5745</v>
      </c>
      <c r="J9" s="29">
        <v>5311</v>
      </c>
      <c r="K9" s="29">
        <v>4914</v>
      </c>
    </row>
    <row r="10" spans="1:12" x14ac:dyDescent="0.3">
      <c r="A10" s="14" t="s">
        <v>253</v>
      </c>
      <c r="B10" s="389">
        <v>429454</v>
      </c>
      <c r="C10" s="389">
        <v>466147</v>
      </c>
      <c r="D10" s="389">
        <v>520795</v>
      </c>
      <c r="E10" s="389">
        <v>564393</v>
      </c>
      <c r="F10" s="389">
        <v>601686</v>
      </c>
      <c r="G10" s="389">
        <v>624727</v>
      </c>
      <c r="H10" s="389">
        <v>646665</v>
      </c>
      <c r="I10" s="389">
        <v>677014</v>
      </c>
      <c r="J10" s="659">
        <v>700225</v>
      </c>
      <c r="K10" s="253">
        <v>715501</v>
      </c>
      <c r="L10" s="397"/>
    </row>
    <row r="11" spans="1:12" x14ac:dyDescent="0.3">
      <c r="A11" s="9" t="s">
        <v>254</v>
      </c>
      <c r="B11" s="29">
        <v>75720</v>
      </c>
      <c r="C11" s="29">
        <v>79059</v>
      </c>
      <c r="D11" s="29">
        <v>79705</v>
      </c>
      <c r="E11" s="29">
        <v>84234</v>
      </c>
      <c r="F11" s="29">
        <v>84360</v>
      </c>
      <c r="G11" s="29">
        <v>85359</v>
      </c>
      <c r="H11" s="29">
        <v>85241</v>
      </c>
      <c r="I11" s="29">
        <v>85726</v>
      </c>
      <c r="J11" s="29">
        <v>87699</v>
      </c>
      <c r="K11" s="29">
        <v>91161</v>
      </c>
      <c r="L11" s="386"/>
    </row>
    <row r="12" spans="1:12" x14ac:dyDescent="0.3">
      <c r="A12" s="14" t="s">
        <v>255</v>
      </c>
      <c r="B12" s="389">
        <v>353734</v>
      </c>
      <c r="C12" s="389">
        <v>387087</v>
      </c>
      <c r="D12" s="389">
        <v>441090</v>
      </c>
      <c r="E12" s="389">
        <v>480159</v>
      </c>
      <c r="F12" s="389">
        <v>517326</v>
      </c>
      <c r="G12" s="389">
        <v>539368</v>
      </c>
      <c r="H12" s="389">
        <v>561424</v>
      </c>
      <c r="I12" s="389">
        <v>591288</v>
      </c>
      <c r="J12" s="659">
        <v>612526</v>
      </c>
      <c r="K12" s="253">
        <v>624340</v>
      </c>
      <c r="L12" s="386"/>
    </row>
    <row r="13" spans="1:12" x14ac:dyDescent="0.3">
      <c r="A13" s="9" t="s">
        <v>256</v>
      </c>
      <c r="B13" s="29">
        <v>97521</v>
      </c>
      <c r="C13" s="29">
        <v>96814</v>
      </c>
      <c r="D13" s="29">
        <v>108771</v>
      </c>
      <c r="E13" s="29">
        <v>128252</v>
      </c>
      <c r="F13" s="29">
        <v>139521</v>
      </c>
      <c r="G13" s="29">
        <v>154243</v>
      </c>
      <c r="H13" s="29">
        <v>152252</v>
      </c>
      <c r="I13" s="29">
        <v>179414</v>
      </c>
      <c r="J13" s="29">
        <v>196486</v>
      </c>
      <c r="K13" s="29">
        <v>232914</v>
      </c>
    </row>
    <row r="14" spans="1:12" ht="22.8" x14ac:dyDescent="0.3">
      <c r="A14" s="14" t="s">
        <v>257</v>
      </c>
      <c r="B14" s="389">
        <v>7006</v>
      </c>
      <c r="C14" s="389">
        <v>6470</v>
      </c>
      <c r="D14" s="389">
        <v>5763</v>
      </c>
      <c r="E14" s="389">
        <v>5517</v>
      </c>
      <c r="F14" s="389">
        <v>6003</v>
      </c>
      <c r="G14" s="389">
        <v>6513</v>
      </c>
      <c r="H14" s="389">
        <v>6496</v>
      </c>
      <c r="I14" s="389">
        <v>6539</v>
      </c>
      <c r="J14" s="659">
        <v>7299</v>
      </c>
      <c r="K14" s="253">
        <v>9129</v>
      </c>
    </row>
    <row r="15" spans="1:12" ht="22.8" x14ac:dyDescent="0.3">
      <c r="A15" s="9" t="s">
        <v>258</v>
      </c>
      <c r="B15" s="29">
        <v>10762</v>
      </c>
      <c r="C15" s="29">
        <v>10063</v>
      </c>
      <c r="D15" s="29">
        <v>9346</v>
      </c>
      <c r="E15" s="29">
        <v>8588</v>
      </c>
      <c r="F15" s="29">
        <v>7731</v>
      </c>
      <c r="G15" s="29">
        <v>7090</v>
      </c>
      <c r="H15" s="29">
        <v>6298</v>
      </c>
      <c r="I15" s="29">
        <v>5870</v>
      </c>
      <c r="J15" s="29">
        <v>4171</v>
      </c>
      <c r="K15" s="29">
        <v>3656</v>
      </c>
    </row>
    <row r="16" spans="1:12" x14ac:dyDescent="0.3">
      <c r="A16" s="14" t="s">
        <v>259</v>
      </c>
      <c r="B16" s="389">
        <v>26497</v>
      </c>
      <c r="C16" s="389">
        <v>28192</v>
      </c>
      <c r="D16" s="389">
        <v>28612</v>
      </c>
      <c r="E16" s="389">
        <v>26559</v>
      </c>
      <c r="F16" s="389">
        <v>28200</v>
      </c>
      <c r="G16" s="389">
        <v>29742</v>
      </c>
      <c r="H16" s="389">
        <v>31274</v>
      </c>
      <c r="I16" s="389">
        <v>33964</v>
      </c>
      <c r="J16" s="659">
        <v>34474</v>
      </c>
      <c r="K16" s="253">
        <v>35414</v>
      </c>
    </row>
    <row r="17" spans="1:13" x14ac:dyDescent="0.3">
      <c r="A17" s="9" t="s">
        <v>260</v>
      </c>
      <c r="B17" s="29">
        <v>26712</v>
      </c>
      <c r="C17" s="29">
        <v>27351</v>
      </c>
      <c r="D17" s="29">
        <v>22948</v>
      </c>
      <c r="E17" s="29">
        <v>22768</v>
      </c>
      <c r="F17" s="29">
        <v>20579</v>
      </c>
      <c r="G17" s="29">
        <v>19897</v>
      </c>
      <c r="H17" s="29">
        <v>18795</v>
      </c>
      <c r="I17" s="29">
        <v>18112</v>
      </c>
      <c r="J17" s="29">
        <v>18857</v>
      </c>
      <c r="K17" s="29">
        <v>21229</v>
      </c>
    </row>
    <row r="18" spans="1:13" ht="12.6" thickBot="1" x14ac:dyDescent="0.35">
      <c r="A18" s="305" t="s">
        <v>261</v>
      </c>
      <c r="B18" s="306">
        <v>603706</v>
      </c>
      <c r="C18" s="306">
        <v>641230</v>
      </c>
      <c r="D18" s="306">
        <v>703143</v>
      </c>
      <c r="E18" s="306">
        <v>762742</v>
      </c>
      <c r="F18" s="306">
        <v>810241</v>
      </c>
      <c r="G18" s="306">
        <v>848585</v>
      </c>
      <c r="H18" s="306">
        <v>867884</v>
      </c>
      <c r="I18" s="306">
        <v>926653</v>
      </c>
      <c r="J18" s="306">
        <v>966823</v>
      </c>
      <c r="K18" s="306">
        <v>1022756</v>
      </c>
      <c r="L18" s="397"/>
      <c r="M18" s="397"/>
    </row>
    <row r="19" spans="1:13" ht="12.6" thickBot="1" x14ac:dyDescent="0.35">
      <c r="A19" s="12"/>
      <c r="B19" s="1005" t="s">
        <v>262</v>
      </c>
      <c r="C19" s="1005"/>
      <c r="D19" s="1005"/>
      <c r="E19" s="1005"/>
      <c r="F19" s="1005"/>
      <c r="G19" s="1005"/>
      <c r="H19" s="1005"/>
      <c r="I19" s="1005"/>
      <c r="J19" s="1005"/>
      <c r="K19" s="1005"/>
    </row>
    <row r="20" spans="1:13" x14ac:dyDescent="0.3">
      <c r="A20" s="14" t="s">
        <v>263</v>
      </c>
      <c r="B20" s="389">
        <v>54299</v>
      </c>
      <c r="C20" s="389">
        <v>63906</v>
      </c>
      <c r="D20" s="389">
        <v>64410</v>
      </c>
      <c r="E20" s="389">
        <v>66223</v>
      </c>
      <c r="F20" s="389">
        <v>66361</v>
      </c>
      <c r="G20" s="389">
        <v>66794</v>
      </c>
      <c r="H20" s="389">
        <v>65458</v>
      </c>
      <c r="I20" s="389">
        <v>69906</v>
      </c>
      <c r="J20" s="659">
        <v>74313</v>
      </c>
      <c r="K20" s="253">
        <v>76800</v>
      </c>
    </row>
    <row r="21" spans="1:13" x14ac:dyDescent="0.3">
      <c r="A21" s="9" t="s">
        <v>264</v>
      </c>
      <c r="B21" s="29">
        <v>10070</v>
      </c>
      <c r="C21" s="29">
        <v>10475</v>
      </c>
      <c r="D21" s="29">
        <v>12709</v>
      </c>
      <c r="E21" s="29">
        <v>14861</v>
      </c>
      <c r="F21" s="29">
        <v>15061</v>
      </c>
      <c r="G21" s="29">
        <v>16281</v>
      </c>
      <c r="H21" s="29">
        <v>17552</v>
      </c>
      <c r="I21" s="29">
        <v>16453</v>
      </c>
      <c r="J21" s="29">
        <v>18347</v>
      </c>
      <c r="K21" s="29">
        <v>18634</v>
      </c>
    </row>
    <row r="22" spans="1:13" x14ac:dyDescent="0.3">
      <c r="A22" s="14" t="s">
        <v>265</v>
      </c>
      <c r="B22" s="389">
        <v>66838</v>
      </c>
      <c r="C22" s="389">
        <v>64764</v>
      </c>
      <c r="D22" s="389">
        <v>63368</v>
      </c>
      <c r="E22" s="389">
        <v>62005</v>
      </c>
      <c r="F22" s="389">
        <v>61384</v>
      </c>
      <c r="G22" s="389">
        <v>59918</v>
      </c>
      <c r="H22" s="389">
        <v>58872</v>
      </c>
      <c r="I22" s="389">
        <v>58781</v>
      </c>
      <c r="J22" s="659">
        <v>58802</v>
      </c>
      <c r="K22" s="253">
        <v>62440</v>
      </c>
    </row>
    <row r="23" spans="1:13" x14ac:dyDescent="0.3">
      <c r="A23" s="9" t="s">
        <v>266</v>
      </c>
      <c r="B23" s="29">
        <v>339880</v>
      </c>
      <c r="C23" s="29">
        <v>369555</v>
      </c>
      <c r="D23" s="29">
        <v>419805</v>
      </c>
      <c r="E23" s="29">
        <v>457495</v>
      </c>
      <c r="F23" s="29">
        <v>493289</v>
      </c>
      <c r="G23" s="29">
        <v>515451</v>
      </c>
      <c r="H23" s="29">
        <v>538369</v>
      </c>
      <c r="I23" s="29">
        <v>563261</v>
      </c>
      <c r="J23" s="29">
        <v>581475</v>
      </c>
      <c r="K23" s="29">
        <v>594383</v>
      </c>
    </row>
    <row r="24" spans="1:13" x14ac:dyDescent="0.3">
      <c r="A24" s="14" t="s">
        <v>267</v>
      </c>
      <c r="B24" s="389">
        <v>97349</v>
      </c>
      <c r="C24" s="389">
        <v>96585</v>
      </c>
      <c r="D24" s="389">
        <v>108573</v>
      </c>
      <c r="E24" s="389">
        <v>128023</v>
      </c>
      <c r="F24" s="389">
        <v>139237</v>
      </c>
      <c r="G24" s="389">
        <v>154077</v>
      </c>
      <c r="H24" s="389">
        <v>152004</v>
      </c>
      <c r="I24" s="389">
        <v>179226</v>
      </c>
      <c r="J24" s="659">
        <v>196308</v>
      </c>
      <c r="K24" s="253">
        <v>232633</v>
      </c>
    </row>
    <row r="25" spans="1:13" x14ac:dyDescent="0.3">
      <c r="A25" s="9" t="s">
        <v>268</v>
      </c>
      <c r="B25" s="29">
        <v>1847</v>
      </c>
      <c r="C25" s="29">
        <v>2295</v>
      </c>
      <c r="D25" s="29">
        <v>2251</v>
      </c>
      <c r="E25" s="29">
        <v>2273</v>
      </c>
      <c r="F25" s="29">
        <v>2271</v>
      </c>
      <c r="G25" s="29">
        <v>2186</v>
      </c>
      <c r="H25" s="29">
        <v>2127</v>
      </c>
      <c r="I25" s="29">
        <v>2312</v>
      </c>
      <c r="J25" s="29">
        <v>2337</v>
      </c>
      <c r="K25" s="29">
        <v>2627</v>
      </c>
    </row>
    <row r="26" spans="1:13" ht="22.8" x14ac:dyDescent="0.3">
      <c r="A26" s="14" t="s">
        <v>269</v>
      </c>
      <c r="B26" s="389">
        <v>10692</v>
      </c>
      <c r="C26" s="389">
        <v>9927</v>
      </c>
      <c r="D26" s="389">
        <v>9177</v>
      </c>
      <c r="E26" s="389">
        <v>8321</v>
      </c>
      <c r="F26" s="389">
        <v>8076</v>
      </c>
      <c r="G26" s="389">
        <v>7673</v>
      </c>
      <c r="H26" s="389">
        <v>6894</v>
      </c>
      <c r="I26" s="389">
        <v>5739</v>
      </c>
      <c r="J26" s="659">
        <v>4733</v>
      </c>
      <c r="K26" s="253">
        <v>4860</v>
      </c>
    </row>
    <row r="27" spans="1:13" x14ac:dyDescent="0.3">
      <c r="A27" s="9" t="s">
        <v>270</v>
      </c>
      <c r="B27" s="29">
        <v>22731</v>
      </c>
      <c r="C27" s="29">
        <v>23723</v>
      </c>
      <c r="D27" s="29">
        <v>22849</v>
      </c>
      <c r="E27" s="29">
        <v>23540</v>
      </c>
      <c r="F27" s="29">
        <v>24563</v>
      </c>
      <c r="G27" s="29">
        <v>26205</v>
      </c>
      <c r="H27" s="29">
        <v>26608</v>
      </c>
      <c r="I27" s="29">
        <v>30980</v>
      </c>
      <c r="J27" s="29">
        <v>30508</v>
      </c>
      <c r="K27" s="29">
        <v>30377</v>
      </c>
      <c r="L27" s="396"/>
      <c r="M27" s="396"/>
    </row>
    <row r="28" spans="1:13" ht="24.6" thickBot="1" x14ac:dyDescent="0.35">
      <c r="A28" s="132" t="s">
        <v>271</v>
      </c>
      <c r="B28" s="307">
        <v>603706</v>
      </c>
      <c r="C28" s="307">
        <v>641230</v>
      </c>
      <c r="D28" s="307">
        <v>703143</v>
      </c>
      <c r="E28" s="307">
        <v>762742</v>
      </c>
      <c r="F28" s="307">
        <v>810241</v>
      </c>
      <c r="G28" s="307">
        <v>848585</v>
      </c>
      <c r="H28" s="307">
        <v>867884</v>
      </c>
      <c r="I28" s="307">
        <v>926653</v>
      </c>
      <c r="J28" s="307">
        <v>966823</v>
      </c>
      <c r="K28" s="307">
        <v>1022756</v>
      </c>
    </row>
  </sheetData>
  <mergeCells count="6">
    <mergeCell ref="A1:K1"/>
    <mergeCell ref="B7:K7"/>
    <mergeCell ref="B19:K19"/>
    <mergeCell ref="A3:K3"/>
    <mergeCell ref="A4:K4"/>
    <mergeCell ref="A5:K5"/>
  </mergeCells>
  <hyperlinks>
    <hyperlink ref="L1" location="'Index'!A1" display="INDIC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67"/>
  <sheetViews>
    <sheetView showGridLines="0" topLeftCell="D151" zoomScaleNormal="100" workbookViewId="0">
      <selection sqref="A1:F1"/>
    </sheetView>
  </sheetViews>
  <sheetFormatPr defaultColWidth="9.44140625" defaultRowHeight="11.4" x14ac:dyDescent="0.3"/>
  <cols>
    <col min="1" max="1" width="5.44140625" style="426" bestFit="1" customWidth="1"/>
    <col min="2" max="2" width="55.44140625" style="286" customWidth="1"/>
    <col min="3" max="3" width="13.5546875" style="286" customWidth="1"/>
    <col min="4" max="5" width="9.5546875" style="286" bestFit="1" customWidth="1"/>
    <col min="6" max="8" width="11.5546875" style="286" bestFit="1" customWidth="1"/>
    <col min="9" max="9" width="12" style="286" bestFit="1" customWidth="1"/>
    <col min="10" max="16384" width="9.44140625" style="286"/>
  </cols>
  <sheetData>
    <row r="1" spans="1:9" s="285" customFormat="1" ht="12" x14ac:dyDescent="0.25">
      <c r="A1" s="952" t="s">
        <v>272</v>
      </c>
      <c r="B1" s="952"/>
      <c r="C1" s="952"/>
      <c r="D1" s="952"/>
      <c r="E1" s="952"/>
      <c r="F1" s="952"/>
      <c r="G1" s="68" t="s">
        <v>50</v>
      </c>
      <c r="H1" s="286"/>
      <c r="I1" s="286"/>
    </row>
    <row r="3" spans="1:9" ht="12" x14ac:dyDescent="0.3">
      <c r="A3" s="971" t="s">
        <v>273</v>
      </c>
      <c r="B3" s="971"/>
      <c r="C3" s="971"/>
      <c r="D3" s="971"/>
      <c r="E3" s="971"/>
      <c r="F3" s="971"/>
      <c r="G3" s="971"/>
    </row>
    <row r="4" spans="1:9" x14ac:dyDescent="0.3">
      <c r="A4" s="972" t="s">
        <v>249</v>
      </c>
      <c r="B4" s="972"/>
      <c r="C4" s="972"/>
      <c r="D4" s="972"/>
      <c r="E4" s="972"/>
      <c r="F4" s="972"/>
      <c r="G4" s="972"/>
    </row>
    <row r="5" spans="1:9" ht="12" thickBot="1" x14ac:dyDescent="0.35">
      <c r="A5" s="1012" t="s">
        <v>68</v>
      </c>
      <c r="B5" s="1012"/>
      <c r="C5" s="1012"/>
      <c r="D5" s="1012"/>
      <c r="E5" s="1012"/>
      <c r="F5" s="1012"/>
      <c r="G5" s="1012"/>
    </row>
    <row r="6" spans="1:9" ht="12" thickBot="1" x14ac:dyDescent="0.35">
      <c r="A6" s="1007"/>
      <c r="B6" s="1008"/>
      <c r="C6" s="421">
        <v>2016</v>
      </c>
      <c r="D6" s="421">
        <v>2017</v>
      </c>
      <c r="E6" s="421">
        <v>2018</v>
      </c>
      <c r="F6" s="721">
        <v>2019</v>
      </c>
      <c r="G6" s="421">
        <v>2020</v>
      </c>
    </row>
    <row r="7" spans="1:9" ht="15" customHeight="1" thickBot="1" x14ac:dyDescent="0.35">
      <c r="A7" s="1009" t="s">
        <v>274</v>
      </c>
      <c r="B7" s="1005"/>
      <c r="C7" s="1005"/>
      <c r="D7" s="1005"/>
      <c r="E7" s="1005"/>
      <c r="F7" s="1005"/>
      <c r="G7" s="1005"/>
    </row>
    <row r="8" spans="1:9" ht="24" x14ac:dyDescent="0.3">
      <c r="A8" s="66" t="s">
        <v>275</v>
      </c>
      <c r="B8" s="99" t="s">
        <v>276</v>
      </c>
      <c r="C8" s="479">
        <v>0</v>
      </c>
      <c r="D8" s="479">
        <v>0</v>
      </c>
      <c r="E8" s="479">
        <v>0</v>
      </c>
      <c r="F8" s="683">
        <v>0</v>
      </c>
      <c r="G8" s="683">
        <v>0</v>
      </c>
    </row>
    <row r="9" spans="1:9" ht="12" x14ac:dyDescent="0.3">
      <c r="A9" s="67" t="s">
        <v>277</v>
      </c>
      <c r="B9" s="101" t="s">
        <v>278</v>
      </c>
      <c r="C9" s="301"/>
      <c r="D9" s="301"/>
      <c r="E9" s="301"/>
      <c r="F9" s="301"/>
      <c r="G9" s="301"/>
    </row>
    <row r="10" spans="1:9" x14ac:dyDescent="0.3">
      <c r="A10" s="427"/>
      <c r="B10" s="428" t="s">
        <v>279</v>
      </c>
      <c r="C10" s="297"/>
      <c r="D10" s="297"/>
      <c r="E10" s="297"/>
      <c r="F10" s="297"/>
      <c r="G10" s="297"/>
    </row>
    <row r="11" spans="1:9" x14ac:dyDescent="0.3">
      <c r="A11" s="429"/>
      <c r="B11" s="430" t="s">
        <v>280</v>
      </c>
      <c r="C11" s="431">
        <v>1091</v>
      </c>
      <c r="D11" s="431">
        <v>1149</v>
      </c>
      <c r="E11" s="431">
        <v>1177.9000000000001</v>
      </c>
      <c r="F11" s="431">
        <v>1143.7</v>
      </c>
      <c r="G11" s="431">
        <v>1062.3</v>
      </c>
    </row>
    <row r="12" spans="1:9" x14ac:dyDescent="0.3">
      <c r="A12" s="427"/>
      <c r="B12" s="428" t="s">
        <v>281</v>
      </c>
      <c r="C12" s="432">
        <v>56.5</v>
      </c>
      <c r="D12" s="432">
        <v>56.4</v>
      </c>
      <c r="E12" s="432">
        <v>59.7</v>
      </c>
      <c r="F12" s="432">
        <v>51.2</v>
      </c>
      <c r="G12" s="432">
        <v>41.8</v>
      </c>
    </row>
    <row r="13" spans="1:9" x14ac:dyDescent="0.3">
      <c r="A13" s="429"/>
      <c r="B13" s="430" t="s">
        <v>282</v>
      </c>
      <c r="C13" s="431">
        <v>66.400000000000006</v>
      </c>
      <c r="D13" s="431">
        <v>74.400000000000006</v>
      </c>
      <c r="E13" s="431">
        <v>92.7</v>
      </c>
      <c r="F13" s="431">
        <v>109.1</v>
      </c>
      <c r="G13" s="431">
        <v>119.8</v>
      </c>
    </row>
    <row r="14" spans="1:9" x14ac:dyDescent="0.3">
      <c r="A14" s="427"/>
      <c r="B14" s="428" t="s">
        <v>283</v>
      </c>
      <c r="C14" s="432">
        <v>30.5</v>
      </c>
      <c r="D14" s="432">
        <v>15.2</v>
      </c>
      <c r="E14" s="432">
        <v>4.5999999999999996</v>
      </c>
      <c r="F14" s="432">
        <v>0.5</v>
      </c>
      <c r="G14" s="432">
        <v>0.3</v>
      </c>
    </row>
    <row r="15" spans="1:9" x14ac:dyDescent="0.3">
      <c r="A15" s="429"/>
      <c r="B15" s="430" t="s">
        <v>284</v>
      </c>
      <c r="C15" s="431">
        <v>4440.8</v>
      </c>
      <c r="D15" s="431">
        <v>4194.3999999999996</v>
      </c>
      <c r="E15" s="431">
        <v>3780.9</v>
      </c>
      <c r="F15" s="431">
        <v>3375</v>
      </c>
      <c r="G15" s="431">
        <v>2950.9</v>
      </c>
    </row>
    <row r="16" spans="1:9" x14ac:dyDescent="0.3">
      <c r="A16" s="427"/>
      <c r="B16" s="428" t="s">
        <v>285</v>
      </c>
      <c r="C16" s="432">
        <v>835.5</v>
      </c>
      <c r="D16" s="432">
        <v>884</v>
      </c>
      <c r="E16" s="432">
        <v>979.1</v>
      </c>
      <c r="F16" s="432">
        <v>1065.5</v>
      </c>
      <c r="G16" s="432">
        <v>1135.5</v>
      </c>
    </row>
    <row r="17" spans="1:7" ht="12" x14ac:dyDescent="0.3">
      <c r="A17" s="67" t="s">
        <v>286</v>
      </c>
      <c r="B17" s="101" t="s">
        <v>287</v>
      </c>
      <c r="C17" s="431"/>
      <c r="D17" s="431"/>
      <c r="E17" s="431"/>
      <c r="F17" s="431"/>
      <c r="G17" s="431"/>
    </row>
    <row r="18" spans="1:7" x14ac:dyDescent="0.3">
      <c r="A18" s="427" t="s">
        <v>288</v>
      </c>
      <c r="B18" s="428" t="s">
        <v>289</v>
      </c>
      <c r="C18" s="432"/>
      <c r="D18" s="432"/>
      <c r="E18" s="432"/>
      <c r="F18" s="432"/>
      <c r="G18" s="432"/>
    </row>
    <row r="19" spans="1:7" x14ac:dyDescent="0.3">
      <c r="A19" s="429"/>
      <c r="B19" s="430" t="s">
        <v>290</v>
      </c>
      <c r="C19" s="431">
        <v>1437.8</v>
      </c>
      <c r="D19" s="431">
        <v>1490</v>
      </c>
      <c r="E19" s="431">
        <v>1499.3</v>
      </c>
      <c r="F19" s="431">
        <v>1503.8</v>
      </c>
      <c r="G19" s="431">
        <v>1435.5</v>
      </c>
    </row>
    <row r="20" spans="1:7" x14ac:dyDescent="0.3">
      <c r="A20" s="427"/>
      <c r="B20" s="428" t="s">
        <v>291</v>
      </c>
      <c r="C20" s="432">
        <v>4645.6000000000004</v>
      </c>
      <c r="D20" s="432">
        <v>4529.7</v>
      </c>
      <c r="E20" s="432">
        <v>3855.4</v>
      </c>
      <c r="F20" s="432">
        <v>4088.4</v>
      </c>
      <c r="G20" s="432">
        <v>3246.7</v>
      </c>
    </row>
    <row r="21" spans="1:7" x14ac:dyDescent="0.3">
      <c r="A21" s="429"/>
      <c r="B21" s="430" t="s">
        <v>292</v>
      </c>
      <c r="C21" s="431">
        <v>40.5</v>
      </c>
      <c r="D21" s="431">
        <v>33.1</v>
      </c>
      <c r="E21" s="431">
        <v>33.700000000000003</v>
      </c>
      <c r="F21" s="431">
        <v>26.9</v>
      </c>
      <c r="G21" s="431">
        <v>26.3</v>
      </c>
    </row>
    <row r="22" spans="1:7" x14ac:dyDescent="0.3">
      <c r="A22" s="427"/>
      <c r="B22" s="428" t="s">
        <v>293</v>
      </c>
      <c r="C22" s="432">
        <v>3.4</v>
      </c>
      <c r="D22" s="432">
        <v>2.2999999999999998</v>
      </c>
      <c r="E22" s="432">
        <v>3.3</v>
      </c>
      <c r="F22" s="432">
        <v>3.3</v>
      </c>
      <c r="G22" s="432">
        <v>3.2</v>
      </c>
    </row>
    <row r="23" spans="1:7" x14ac:dyDescent="0.3">
      <c r="A23" s="429"/>
      <c r="B23" s="430" t="s">
        <v>294</v>
      </c>
      <c r="C23" s="431">
        <v>123.3</v>
      </c>
      <c r="D23" s="431">
        <v>131.69999999999999</v>
      </c>
      <c r="E23" s="431">
        <v>136.4</v>
      </c>
      <c r="F23" s="431">
        <v>100.9</v>
      </c>
      <c r="G23" s="431">
        <v>108.1</v>
      </c>
    </row>
    <row r="24" spans="1:7" x14ac:dyDescent="0.3">
      <c r="A24" s="427" t="s">
        <v>295</v>
      </c>
      <c r="B24" s="428" t="s">
        <v>296</v>
      </c>
      <c r="C24" s="432"/>
      <c r="D24" s="432"/>
      <c r="E24" s="432"/>
      <c r="F24" s="432"/>
      <c r="G24" s="432"/>
    </row>
    <row r="25" spans="1:7" x14ac:dyDescent="0.3">
      <c r="A25" s="429"/>
      <c r="B25" s="430" t="s">
        <v>297</v>
      </c>
      <c r="C25" s="431"/>
      <c r="D25" s="431"/>
      <c r="E25" s="431"/>
      <c r="F25" s="431"/>
      <c r="G25" s="431"/>
    </row>
    <row r="26" spans="1:7" x14ac:dyDescent="0.3">
      <c r="A26" s="427"/>
      <c r="B26" s="428" t="s">
        <v>298</v>
      </c>
      <c r="C26" s="432">
        <v>22.3</v>
      </c>
      <c r="D26" s="432">
        <v>18.8</v>
      </c>
      <c r="E26" s="432">
        <v>12.3</v>
      </c>
      <c r="F26" s="432">
        <v>10.3</v>
      </c>
      <c r="G26" s="432">
        <v>8.6</v>
      </c>
    </row>
    <row r="27" spans="1:7" x14ac:dyDescent="0.3">
      <c r="A27" s="429"/>
      <c r="B27" s="430" t="s">
        <v>299</v>
      </c>
      <c r="C27" s="431">
        <v>45056.6</v>
      </c>
      <c r="D27" s="431">
        <v>45774.9</v>
      </c>
      <c r="E27" s="431">
        <v>46242.2</v>
      </c>
      <c r="F27" s="431">
        <v>45929.7</v>
      </c>
      <c r="G27" s="431">
        <v>48256.9</v>
      </c>
    </row>
    <row r="28" spans="1:7" x14ac:dyDescent="0.3">
      <c r="A28" s="427"/>
      <c r="B28" s="428" t="s">
        <v>300</v>
      </c>
      <c r="C28" s="432">
        <v>1839</v>
      </c>
      <c r="D28" s="432">
        <v>2363.1</v>
      </c>
      <c r="E28" s="432">
        <v>2507.6999999999998</v>
      </c>
      <c r="F28" s="432">
        <v>2178.6999999999998</v>
      </c>
      <c r="G28" s="432">
        <v>2577.9</v>
      </c>
    </row>
    <row r="29" spans="1:7" x14ac:dyDescent="0.3">
      <c r="A29" s="429"/>
      <c r="B29" s="430" t="s">
        <v>301</v>
      </c>
      <c r="C29" s="431">
        <v>2108.6999999999998</v>
      </c>
      <c r="D29" s="431">
        <v>2143.4</v>
      </c>
      <c r="E29" s="431">
        <v>2154.6999999999998</v>
      </c>
      <c r="F29" s="431">
        <v>1736.2</v>
      </c>
      <c r="G29" s="431">
        <v>2048.6999999999998</v>
      </c>
    </row>
    <row r="30" spans="1:7" x14ac:dyDescent="0.3">
      <c r="A30" s="427"/>
      <c r="B30" s="428" t="s">
        <v>302</v>
      </c>
      <c r="C30" s="432">
        <v>246.9</v>
      </c>
      <c r="D30" s="432">
        <v>257.3</v>
      </c>
      <c r="E30" s="432">
        <v>466.9</v>
      </c>
      <c r="F30" s="432">
        <v>481.6</v>
      </c>
      <c r="G30" s="432">
        <v>486.2</v>
      </c>
    </row>
    <row r="31" spans="1:7" x14ac:dyDescent="0.3">
      <c r="A31" s="429"/>
      <c r="B31" s="430" t="s">
        <v>303</v>
      </c>
      <c r="C31" s="301"/>
      <c r="D31" s="301"/>
      <c r="E31" s="301"/>
      <c r="F31" s="301"/>
      <c r="G31" s="301"/>
    </row>
    <row r="32" spans="1:7" x14ac:dyDescent="0.3">
      <c r="A32" s="427"/>
      <c r="B32" s="428" t="s">
        <v>298</v>
      </c>
      <c r="C32" s="432">
        <v>3553.8</v>
      </c>
      <c r="D32" s="432">
        <v>2947.4</v>
      </c>
      <c r="E32" s="432">
        <v>2661.4</v>
      </c>
      <c r="F32" s="432">
        <v>2231.6999999999998</v>
      </c>
      <c r="G32" s="432">
        <v>2774.4</v>
      </c>
    </row>
    <row r="33" spans="1:7" x14ac:dyDescent="0.3">
      <c r="A33" s="429"/>
      <c r="B33" s="430" t="s">
        <v>299</v>
      </c>
      <c r="C33" s="431">
        <v>274.3</v>
      </c>
      <c r="D33" s="431">
        <v>26.2</v>
      </c>
      <c r="E33" s="431">
        <v>23.3</v>
      </c>
      <c r="F33" s="431">
        <v>21.7</v>
      </c>
      <c r="G33" s="431">
        <v>34.700000000000003</v>
      </c>
    </row>
    <row r="34" spans="1:7" x14ac:dyDescent="0.3">
      <c r="A34" s="427"/>
      <c r="B34" s="428" t="s">
        <v>300</v>
      </c>
      <c r="C34" s="432">
        <v>532.6</v>
      </c>
      <c r="D34" s="432">
        <v>640.1</v>
      </c>
      <c r="E34" s="432">
        <v>426.2</v>
      </c>
      <c r="F34" s="432">
        <v>401.4</v>
      </c>
      <c r="G34" s="432">
        <v>578.1</v>
      </c>
    </row>
    <row r="35" spans="1:7" x14ac:dyDescent="0.3">
      <c r="A35" s="429"/>
      <c r="B35" s="430" t="s">
        <v>301</v>
      </c>
      <c r="C35" s="431">
        <v>25.8</v>
      </c>
      <c r="D35" s="431">
        <v>16.899999999999999</v>
      </c>
      <c r="E35" s="431">
        <v>15.7</v>
      </c>
      <c r="F35" s="431">
        <v>10.7</v>
      </c>
      <c r="G35" s="431">
        <v>7</v>
      </c>
    </row>
    <row r="36" spans="1:7" x14ac:dyDescent="0.3">
      <c r="A36" s="427"/>
      <c r="B36" s="428" t="s">
        <v>302</v>
      </c>
      <c r="C36" s="432">
        <v>714.8</v>
      </c>
      <c r="D36" s="432">
        <v>616.79999999999995</v>
      </c>
      <c r="E36" s="432">
        <v>205.5</v>
      </c>
      <c r="F36" s="432">
        <v>201.6</v>
      </c>
      <c r="G36" s="432">
        <v>152.69999999999999</v>
      </c>
    </row>
    <row r="37" spans="1:7" x14ac:dyDescent="0.3">
      <c r="A37" s="429"/>
      <c r="B37" s="430" t="s">
        <v>304</v>
      </c>
      <c r="C37" s="431"/>
      <c r="D37" s="431"/>
      <c r="E37" s="431"/>
      <c r="F37" s="431"/>
      <c r="G37" s="431"/>
    </row>
    <row r="38" spans="1:7" x14ac:dyDescent="0.3">
      <c r="A38" s="427"/>
      <c r="B38" s="428" t="s">
        <v>298</v>
      </c>
      <c r="C38" s="432">
        <v>267.8</v>
      </c>
      <c r="D38" s="432">
        <v>283.8</v>
      </c>
      <c r="E38" s="432">
        <v>587.79999999999995</v>
      </c>
      <c r="F38" s="432">
        <v>587.79999999999995</v>
      </c>
      <c r="G38" s="432">
        <v>587.79999999999995</v>
      </c>
    </row>
    <row r="39" spans="1:7" x14ac:dyDescent="0.3">
      <c r="A39" s="429"/>
      <c r="B39" s="430" t="s">
        <v>299</v>
      </c>
      <c r="C39" s="431">
        <v>829.8</v>
      </c>
      <c r="D39" s="431">
        <v>1725.7</v>
      </c>
      <c r="E39" s="431">
        <v>3203.9</v>
      </c>
      <c r="F39" s="431">
        <v>1949.2</v>
      </c>
      <c r="G39" s="431">
        <v>1986.9</v>
      </c>
    </row>
    <row r="40" spans="1:7" x14ac:dyDescent="0.3">
      <c r="A40" s="427"/>
      <c r="B40" s="428" t="s">
        <v>300</v>
      </c>
      <c r="C40" s="432">
        <v>4.7</v>
      </c>
      <c r="D40" s="432">
        <v>23.7</v>
      </c>
      <c r="E40" s="432">
        <v>106.5</v>
      </c>
      <c r="F40" s="432">
        <v>83.8</v>
      </c>
      <c r="G40" s="432">
        <v>63.8</v>
      </c>
    </row>
    <row r="41" spans="1:7" x14ac:dyDescent="0.3">
      <c r="A41" s="429"/>
      <c r="B41" s="430" t="s">
        <v>301</v>
      </c>
      <c r="C41" s="431">
        <v>10.3</v>
      </c>
      <c r="D41" s="431">
        <v>12.2</v>
      </c>
      <c r="E41" s="431">
        <v>11.8</v>
      </c>
      <c r="F41" s="431">
        <v>7.1</v>
      </c>
      <c r="G41" s="431">
        <v>10.5</v>
      </c>
    </row>
    <row r="42" spans="1:7" x14ac:dyDescent="0.3">
      <c r="A42" s="427"/>
      <c r="B42" s="428" t="s">
        <v>302</v>
      </c>
      <c r="C42" s="432">
        <v>1.5</v>
      </c>
      <c r="D42" s="432">
        <v>0.6</v>
      </c>
      <c r="E42" s="432">
        <v>0</v>
      </c>
      <c r="F42" s="432">
        <v>0</v>
      </c>
      <c r="G42" s="432">
        <v>0</v>
      </c>
    </row>
    <row r="43" spans="1:7" x14ac:dyDescent="0.3">
      <c r="A43" s="429" t="s">
        <v>305</v>
      </c>
      <c r="B43" s="430" t="s">
        <v>306</v>
      </c>
      <c r="C43" s="301"/>
      <c r="D43" s="301"/>
      <c r="E43" s="301"/>
      <c r="F43" s="301"/>
      <c r="G43" s="301"/>
    </row>
    <row r="44" spans="1:7" x14ac:dyDescent="0.3">
      <c r="A44" s="427"/>
      <c r="B44" s="428" t="s">
        <v>307</v>
      </c>
      <c r="C44" s="297"/>
      <c r="D44" s="297"/>
      <c r="E44" s="297"/>
      <c r="F44" s="425"/>
      <c r="G44" s="425"/>
    </row>
    <row r="45" spans="1:7" x14ac:dyDescent="0.3">
      <c r="A45" s="429"/>
      <c r="B45" s="430" t="s">
        <v>308</v>
      </c>
      <c r="C45" s="431">
        <v>6724.6</v>
      </c>
      <c r="D45" s="431">
        <v>7548.9</v>
      </c>
      <c r="E45" s="431">
        <v>7383.5</v>
      </c>
      <c r="F45" s="431">
        <v>9024.2000000000007</v>
      </c>
      <c r="G45" s="431">
        <v>6090.7</v>
      </c>
    </row>
    <row r="46" spans="1:7" x14ac:dyDescent="0.3">
      <c r="A46" s="427"/>
      <c r="B46" s="428" t="s">
        <v>309</v>
      </c>
      <c r="C46" s="432">
        <v>373.8</v>
      </c>
      <c r="D46" s="432">
        <v>403.3</v>
      </c>
      <c r="E46" s="432">
        <v>421.8</v>
      </c>
      <c r="F46" s="432">
        <v>449.7</v>
      </c>
      <c r="G46" s="432">
        <v>440</v>
      </c>
    </row>
    <row r="47" spans="1:7" x14ac:dyDescent="0.3">
      <c r="A47" s="429"/>
      <c r="B47" s="430" t="s">
        <v>310</v>
      </c>
      <c r="C47" s="431">
        <v>436.4</v>
      </c>
      <c r="D47" s="431">
        <v>1389.5</v>
      </c>
      <c r="E47" s="431">
        <v>2135.3000000000002</v>
      </c>
      <c r="F47" s="431">
        <v>1629.8</v>
      </c>
      <c r="G47" s="431">
        <v>1242.9000000000001</v>
      </c>
    </row>
    <row r="48" spans="1:7" x14ac:dyDescent="0.3">
      <c r="A48" s="427"/>
      <c r="B48" s="428" t="s">
        <v>311</v>
      </c>
      <c r="C48" s="432">
        <v>62102.9</v>
      </c>
      <c r="D48" s="432">
        <v>73284.399999999994</v>
      </c>
      <c r="E48" s="432">
        <v>82959.7</v>
      </c>
      <c r="F48" s="432">
        <v>96834.7</v>
      </c>
      <c r="G48" s="432">
        <v>105803.2</v>
      </c>
    </row>
    <row r="49" spans="1:7" x14ac:dyDescent="0.3">
      <c r="A49" s="429"/>
      <c r="B49" s="430" t="s">
        <v>312</v>
      </c>
      <c r="C49" s="431"/>
      <c r="D49" s="431"/>
      <c r="E49" s="431"/>
      <c r="F49" s="431"/>
      <c r="G49" s="431"/>
    </row>
    <row r="50" spans="1:7" x14ac:dyDescent="0.3">
      <c r="A50" s="427"/>
      <c r="B50" s="428" t="s">
        <v>313</v>
      </c>
      <c r="C50" s="432">
        <v>454145.9</v>
      </c>
      <c r="D50" s="432">
        <v>465391.8</v>
      </c>
      <c r="E50" s="432">
        <v>476840.6</v>
      </c>
      <c r="F50" s="432">
        <v>493707.1</v>
      </c>
      <c r="G50" s="432">
        <v>509212.8</v>
      </c>
    </row>
    <row r="51" spans="1:7" x14ac:dyDescent="0.3">
      <c r="A51" s="429"/>
      <c r="B51" s="430" t="s">
        <v>314</v>
      </c>
      <c r="C51" s="431">
        <v>4934</v>
      </c>
      <c r="D51" s="431">
        <v>3501.7</v>
      </c>
      <c r="E51" s="431">
        <v>4156.3</v>
      </c>
      <c r="F51" s="431">
        <v>6046.4</v>
      </c>
      <c r="G51" s="431">
        <v>5708.6</v>
      </c>
    </row>
    <row r="52" spans="1:7" x14ac:dyDescent="0.3">
      <c r="A52" s="427"/>
      <c r="B52" s="428" t="s">
        <v>315</v>
      </c>
      <c r="C52" s="432">
        <v>396.4</v>
      </c>
      <c r="D52" s="432">
        <v>338.9</v>
      </c>
      <c r="E52" s="432">
        <v>400</v>
      </c>
      <c r="F52" s="432">
        <v>642.5</v>
      </c>
      <c r="G52" s="432">
        <v>540.4</v>
      </c>
    </row>
    <row r="53" spans="1:7" x14ac:dyDescent="0.3">
      <c r="A53" s="429"/>
      <c r="B53" s="430" t="s">
        <v>316</v>
      </c>
      <c r="C53" s="431"/>
      <c r="D53" s="431"/>
      <c r="E53" s="431"/>
      <c r="F53" s="431"/>
      <c r="G53" s="431"/>
    </row>
    <row r="54" spans="1:7" x14ac:dyDescent="0.3">
      <c r="A54" s="427"/>
      <c r="B54" s="428" t="s">
        <v>317</v>
      </c>
      <c r="C54" s="432">
        <v>282.5</v>
      </c>
      <c r="D54" s="432">
        <v>466.4</v>
      </c>
      <c r="E54" s="432">
        <v>547.5</v>
      </c>
      <c r="F54" s="432">
        <v>599.9</v>
      </c>
      <c r="G54" s="432">
        <v>724.5</v>
      </c>
    </row>
    <row r="55" spans="1:7" x14ac:dyDescent="0.3">
      <c r="A55" s="429"/>
      <c r="B55" s="430" t="s">
        <v>318</v>
      </c>
      <c r="C55" s="431">
        <v>1681</v>
      </c>
      <c r="D55" s="431">
        <v>1515.2</v>
      </c>
      <c r="E55" s="431">
        <v>1328.7</v>
      </c>
      <c r="F55" s="431">
        <v>1197.0999999999999</v>
      </c>
      <c r="G55" s="431">
        <v>1071.8</v>
      </c>
    </row>
    <row r="56" spans="1:7" x14ac:dyDescent="0.3">
      <c r="A56" s="427"/>
      <c r="B56" s="428" t="s">
        <v>319</v>
      </c>
      <c r="C56" s="432">
        <v>182.3</v>
      </c>
      <c r="D56" s="432">
        <v>148</v>
      </c>
      <c r="E56" s="432">
        <v>150.80000000000001</v>
      </c>
      <c r="F56" s="432">
        <v>148.5</v>
      </c>
      <c r="G56" s="432">
        <v>152.5</v>
      </c>
    </row>
    <row r="57" spans="1:7" x14ac:dyDescent="0.3">
      <c r="A57" s="429"/>
      <c r="B57" s="430" t="s">
        <v>320</v>
      </c>
      <c r="C57" s="431">
        <v>0</v>
      </c>
      <c r="D57" s="431">
        <v>0</v>
      </c>
      <c r="E57" s="431">
        <v>0</v>
      </c>
      <c r="F57" s="431">
        <v>0</v>
      </c>
      <c r="G57" s="431">
        <v>0.3</v>
      </c>
    </row>
    <row r="58" spans="1:7" x14ac:dyDescent="0.3">
      <c r="A58" s="427"/>
      <c r="B58" s="428" t="s">
        <v>321</v>
      </c>
      <c r="C58" s="432">
        <v>428.8</v>
      </c>
      <c r="D58" s="432">
        <v>280.89999999999998</v>
      </c>
      <c r="E58" s="432">
        <v>350.8</v>
      </c>
      <c r="F58" s="432">
        <v>374.5</v>
      </c>
      <c r="G58" s="432">
        <v>410.4</v>
      </c>
    </row>
    <row r="59" spans="1:7" x14ac:dyDescent="0.3">
      <c r="A59" s="429"/>
      <c r="B59" s="430" t="s">
        <v>322</v>
      </c>
      <c r="C59" s="431">
        <v>349</v>
      </c>
      <c r="D59" s="431">
        <v>270</v>
      </c>
      <c r="E59" s="431">
        <v>284.3</v>
      </c>
      <c r="F59" s="431">
        <v>169.4</v>
      </c>
      <c r="G59" s="431">
        <v>192.4</v>
      </c>
    </row>
    <row r="60" spans="1:7" x14ac:dyDescent="0.3">
      <c r="A60" s="427" t="s">
        <v>323</v>
      </c>
      <c r="B60" s="428" t="s">
        <v>324</v>
      </c>
      <c r="C60" s="432">
        <v>7908.6</v>
      </c>
      <c r="D60" s="432">
        <v>7149.4</v>
      </c>
      <c r="E60" s="432">
        <v>5529.2</v>
      </c>
      <c r="F60" s="432">
        <v>4635.3</v>
      </c>
      <c r="G60" s="432">
        <v>4240.6000000000004</v>
      </c>
    </row>
    <row r="61" spans="1:7" ht="36" x14ac:dyDescent="0.3">
      <c r="A61" s="67" t="s">
        <v>325</v>
      </c>
      <c r="B61" s="101" t="s">
        <v>326</v>
      </c>
      <c r="C61" s="301"/>
      <c r="D61" s="301"/>
      <c r="E61" s="301"/>
      <c r="F61" s="301"/>
      <c r="G61" s="301"/>
    </row>
    <row r="62" spans="1:7" x14ac:dyDescent="0.3">
      <c r="A62" s="427" t="s">
        <v>327</v>
      </c>
      <c r="B62" s="428" t="s">
        <v>328</v>
      </c>
      <c r="C62" s="432">
        <v>124742.9</v>
      </c>
      <c r="D62" s="432">
        <v>138767.9</v>
      </c>
      <c r="E62" s="432">
        <v>136183.1</v>
      </c>
      <c r="F62" s="432">
        <v>160705.4</v>
      </c>
      <c r="G62" s="432">
        <v>176927</v>
      </c>
    </row>
    <row r="63" spans="1:7" x14ac:dyDescent="0.3">
      <c r="A63" s="429" t="s">
        <v>329</v>
      </c>
      <c r="B63" s="430" t="s">
        <v>330</v>
      </c>
      <c r="C63" s="431">
        <v>14778.1</v>
      </c>
      <c r="D63" s="431">
        <v>15475.3</v>
      </c>
      <c r="E63" s="431">
        <v>16068.7</v>
      </c>
      <c r="F63" s="431">
        <v>18709.099999999999</v>
      </c>
      <c r="G63" s="431">
        <v>19558.599999999999</v>
      </c>
    </row>
    <row r="64" spans="1:7" ht="12" x14ac:dyDescent="0.3">
      <c r="A64" s="66" t="s">
        <v>331</v>
      </c>
      <c r="B64" s="99" t="s">
        <v>332</v>
      </c>
      <c r="C64" s="432"/>
      <c r="D64" s="432"/>
      <c r="E64" s="432"/>
      <c r="F64" s="432"/>
      <c r="G64" s="432"/>
    </row>
    <row r="65" spans="1:7" x14ac:dyDescent="0.3">
      <c r="A65" s="429" t="s">
        <v>333</v>
      </c>
      <c r="B65" s="430" t="s">
        <v>334</v>
      </c>
      <c r="C65" s="431"/>
      <c r="D65" s="431"/>
      <c r="E65" s="431"/>
      <c r="F65" s="431"/>
      <c r="G65" s="431"/>
    </row>
    <row r="66" spans="1:7" x14ac:dyDescent="0.3">
      <c r="A66" s="427"/>
      <c r="B66" s="428" t="s">
        <v>335</v>
      </c>
      <c r="C66" s="432">
        <v>1525.7</v>
      </c>
      <c r="D66" s="432">
        <v>1624.3</v>
      </c>
      <c r="E66" s="432">
        <v>1637.6</v>
      </c>
      <c r="F66" s="432">
        <v>1711.8</v>
      </c>
      <c r="G66" s="432">
        <v>1825</v>
      </c>
    </row>
    <row r="67" spans="1:7" x14ac:dyDescent="0.3">
      <c r="A67" s="429"/>
      <c r="B67" s="430" t="s">
        <v>336</v>
      </c>
      <c r="C67" s="431">
        <v>4471.8999999999996</v>
      </c>
      <c r="D67" s="431">
        <v>4883.1000000000004</v>
      </c>
      <c r="E67" s="431">
        <v>4785.2</v>
      </c>
      <c r="F67" s="431">
        <v>4821.2</v>
      </c>
      <c r="G67" s="431">
        <v>5465.7</v>
      </c>
    </row>
    <row r="68" spans="1:7" x14ac:dyDescent="0.3">
      <c r="A68" s="427"/>
      <c r="B68" s="428" t="s">
        <v>337</v>
      </c>
      <c r="C68" s="432">
        <v>1.3</v>
      </c>
      <c r="D68" s="432">
        <v>1</v>
      </c>
      <c r="E68" s="432">
        <v>0.2</v>
      </c>
      <c r="F68" s="432">
        <v>0.1</v>
      </c>
      <c r="G68" s="432">
        <v>0.2</v>
      </c>
    </row>
    <row r="69" spans="1:7" x14ac:dyDescent="0.3">
      <c r="A69" s="429"/>
      <c r="B69" s="430" t="s">
        <v>338</v>
      </c>
      <c r="C69" s="431">
        <v>4.5999999999999996</v>
      </c>
      <c r="D69" s="431">
        <v>4.5</v>
      </c>
      <c r="E69" s="431">
        <v>4.9000000000000004</v>
      </c>
      <c r="F69" s="431">
        <v>5.9</v>
      </c>
      <c r="G69" s="431">
        <v>7.9</v>
      </c>
    </row>
    <row r="70" spans="1:7" x14ac:dyDescent="0.3">
      <c r="A70" s="427" t="s">
        <v>339</v>
      </c>
      <c r="B70" s="428" t="s">
        <v>340</v>
      </c>
      <c r="C70" s="432"/>
      <c r="D70" s="432"/>
      <c r="E70" s="432"/>
      <c r="F70" s="432"/>
      <c r="G70" s="432"/>
    </row>
    <row r="71" spans="1:7" x14ac:dyDescent="0.3">
      <c r="A71" s="429"/>
      <c r="B71" s="430" t="s">
        <v>341</v>
      </c>
      <c r="C71" s="431">
        <v>7030.1</v>
      </c>
      <c r="D71" s="431">
        <v>6353.2</v>
      </c>
      <c r="E71" s="431">
        <v>5505.5</v>
      </c>
      <c r="F71" s="431">
        <v>6539</v>
      </c>
      <c r="G71" s="431">
        <v>3377.4</v>
      </c>
    </row>
    <row r="72" spans="1:7" x14ac:dyDescent="0.3">
      <c r="A72" s="427"/>
      <c r="B72" s="428" t="s">
        <v>342</v>
      </c>
      <c r="C72" s="432">
        <v>31.2</v>
      </c>
      <c r="D72" s="432">
        <v>39.799999999999997</v>
      </c>
      <c r="E72" s="432">
        <v>40.4</v>
      </c>
      <c r="F72" s="432">
        <v>40.4</v>
      </c>
      <c r="G72" s="432">
        <v>45.3</v>
      </c>
    </row>
    <row r="73" spans="1:7" x14ac:dyDescent="0.3">
      <c r="A73" s="429"/>
      <c r="B73" s="430" t="s">
        <v>343</v>
      </c>
      <c r="C73" s="431">
        <v>494.2</v>
      </c>
      <c r="D73" s="431">
        <v>536.70000000000005</v>
      </c>
      <c r="E73" s="431">
        <v>633.79999999999995</v>
      </c>
      <c r="F73" s="431">
        <v>649.6</v>
      </c>
      <c r="G73" s="431">
        <v>687.7</v>
      </c>
    </row>
    <row r="74" spans="1:7" x14ac:dyDescent="0.3">
      <c r="A74" s="427"/>
      <c r="B74" s="428" t="s">
        <v>344</v>
      </c>
      <c r="C74" s="432">
        <v>23</v>
      </c>
      <c r="D74" s="432">
        <v>21.6</v>
      </c>
      <c r="E74" s="432">
        <v>2.8</v>
      </c>
      <c r="F74" s="432">
        <v>3.5</v>
      </c>
      <c r="G74" s="432">
        <v>4.7</v>
      </c>
    </row>
    <row r="75" spans="1:7" x14ac:dyDescent="0.3">
      <c r="A75" s="429"/>
      <c r="B75" s="430" t="s">
        <v>345</v>
      </c>
      <c r="C75" s="431">
        <v>15</v>
      </c>
      <c r="D75" s="431">
        <v>11.6</v>
      </c>
      <c r="E75" s="431">
        <v>7.1</v>
      </c>
      <c r="F75" s="431">
        <v>7.8</v>
      </c>
      <c r="G75" s="431">
        <v>5</v>
      </c>
    </row>
    <row r="76" spans="1:7" ht="22.8" x14ac:dyDescent="0.3">
      <c r="A76" s="427"/>
      <c r="B76" s="428" t="s">
        <v>346</v>
      </c>
      <c r="C76" s="432">
        <v>137.30000000000001</v>
      </c>
      <c r="D76" s="432">
        <v>126.6</v>
      </c>
      <c r="E76" s="432">
        <v>108.5</v>
      </c>
      <c r="F76" s="432">
        <v>80.5</v>
      </c>
      <c r="G76" s="432">
        <v>52.3</v>
      </c>
    </row>
    <row r="77" spans="1:7" ht="12" x14ac:dyDescent="0.3">
      <c r="A77" s="67" t="s">
        <v>347</v>
      </c>
      <c r="B77" s="101" t="s">
        <v>348</v>
      </c>
      <c r="C77" s="301"/>
      <c r="D77" s="301"/>
      <c r="E77" s="301"/>
      <c r="F77" s="301"/>
      <c r="G77" s="301"/>
    </row>
    <row r="78" spans="1:7" x14ac:dyDescent="0.3">
      <c r="A78" s="427" t="s">
        <v>288</v>
      </c>
      <c r="B78" s="428" t="s">
        <v>349</v>
      </c>
      <c r="C78" s="297"/>
      <c r="D78" s="297"/>
      <c r="E78" s="297"/>
      <c r="F78" s="425"/>
      <c r="G78" s="425"/>
    </row>
    <row r="79" spans="1:7" x14ac:dyDescent="0.3">
      <c r="A79" s="429"/>
      <c r="B79" s="430" t="s">
        <v>350</v>
      </c>
      <c r="C79" s="301"/>
      <c r="D79" s="301"/>
      <c r="E79" s="301"/>
      <c r="F79" s="301"/>
      <c r="G79" s="301"/>
    </row>
    <row r="80" spans="1:7" x14ac:dyDescent="0.3">
      <c r="A80" s="427"/>
      <c r="B80" s="428" t="s">
        <v>351</v>
      </c>
      <c r="C80" s="432">
        <v>3527.5</v>
      </c>
      <c r="D80" s="432">
        <v>3693.2</v>
      </c>
      <c r="E80" s="432">
        <v>3919.2</v>
      </c>
      <c r="F80" s="432">
        <v>4148.5</v>
      </c>
      <c r="G80" s="432">
        <v>3822.5</v>
      </c>
    </row>
    <row r="81" spans="1:7" x14ac:dyDescent="0.3">
      <c r="A81" s="429"/>
      <c r="B81" s="430" t="s">
        <v>352</v>
      </c>
      <c r="C81" s="431">
        <v>217.6</v>
      </c>
      <c r="D81" s="431">
        <v>240.6</v>
      </c>
      <c r="E81" s="431">
        <v>226.9</v>
      </c>
      <c r="F81" s="431">
        <v>334.4</v>
      </c>
      <c r="G81" s="431">
        <v>292.8</v>
      </c>
    </row>
    <row r="82" spans="1:7" x14ac:dyDescent="0.3">
      <c r="A82" s="427"/>
      <c r="B82" s="428" t="s">
        <v>353</v>
      </c>
      <c r="C82" s="432">
        <v>3882.8</v>
      </c>
      <c r="D82" s="432">
        <v>3979.7</v>
      </c>
      <c r="E82" s="432">
        <v>3834.2</v>
      </c>
      <c r="F82" s="432">
        <v>4482.8999999999996</v>
      </c>
      <c r="G82" s="432">
        <v>3791.2</v>
      </c>
    </row>
    <row r="83" spans="1:7" x14ac:dyDescent="0.3">
      <c r="A83" s="429"/>
      <c r="B83" s="430" t="s">
        <v>354</v>
      </c>
      <c r="C83" s="431">
        <v>437.8</v>
      </c>
      <c r="D83" s="431">
        <v>400.1</v>
      </c>
      <c r="E83" s="431">
        <v>420.9</v>
      </c>
      <c r="F83" s="431">
        <v>547.6</v>
      </c>
      <c r="G83" s="431">
        <v>378.5</v>
      </c>
    </row>
    <row r="84" spans="1:7" x14ac:dyDescent="0.3">
      <c r="A84" s="427"/>
      <c r="B84" s="428" t="s">
        <v>355</v>
      </c>
      <c r="C84" s="432">
        <v>584.9</v>
      </c>
      <c r="D84" s="432">
        <v>583.6</v>
      </c>
      <c r="E84" s="432">
        <v>576.70000000000005</v>
      </c>
      <c r="F84" s="432">
        <v>586.6</v>
      </c>
      <c r="G84" s="432">
        <v>626.29999999999995</v>
      </c>
    </row>
    <row r="85" spans="1:7" x14ac:dyDescent="0.3">
      <c r="A85" s="429" t="s">
        <v>339</v>
      </c>
      <c r="B85" s="430" t="s">
        <v>356</v>
      </c>
      <c r="C85" s="431"/>
      <c r="D85" s="431"/>
      <c r="E85" s="431"/>
      <c r="F85" s="431"/>
      <c r="G85" s="431"/>
    </row>
    <row r="86" spans="1:7" x14ac:dyDescent="0.3">
      <c r="A86" s="427"/>
      <c r="B86" s="428" t="s">
        <v>357</v>
      </c>
      <c r="C86" s="432">
        <v>1289.5</v>
      </c>
      <c r="D86" s="432">
        <v>1531.4</v>
      </c>
      <c r="E86" s="432">
        <v>1245.8</v>
      </c>
      <c r="F86" s="432">
        <v>1467.2</v>
      </c>
      <c r="G86" s="432">
        <v>1386.7</v>
      </c>
    </row>
    <row r="87" spans="1:7" x14ac:dyDescent="0.3">
      <c r="A87" s="429"/>
      <c r="B87" s="430" t="s">
        <v>358</v>
      </c>
      <c r="C87" s="431">
        <v>30.3</v>
      </c>
      <c r="D87" s="431">
        <v>33</v>
      </c>
      <c r="E87" s="431">
        <v>48.4</v>
      </c>
      <c r="F87" s="431">
        <v>54.9</v>
      </c>
      <c r="G87" s="431">
        <v>63.8</v>
      </c>
    </row>
    <row r="88" spans="1:7" x14ac:dyDescent="0.3">
      <c r="A88" s="427" t="s">
        <v>305</v>
      </c>
      <c r="B88" s="428" t="s">
        <v>359</v>
      </c>
      <c r="C88" s="432">
        <v>18229.8</v>
      </c>
      <c r="D88" s="432">
        <v>19280.8</v>
      </c>
      <c r="E88" s="432">
        <v>21001.5</v>
      </c>
      <c r="F88" s="432">
        <v>22798.3</v>
      </c>
      <c r="G88" s="432">
        <v>24111.9</v>
      </c>
    </row>
    <row r="89" spans="1:7" ht="12" x14ac:dyDescent="0.3">
      <c r="A89" s="67" t="s">
        <v>360</v>
      </c>
      <c r="B89" s="101" t="s">
        <v>361</v>
      </c>
      <c r="C89" s="301"/>
      <c r="D89" s="301"/>
      <c r="E89" s="301"/>
      <c r="F89" s="301"/>
      <c r="G89" s="301"/>
    </row>
    <row r="90" spans="1:7" x14ac:dyDescent="0.3">
      <c r="A90" s="427" t="s">
        <v>288</v>
      </c>
      <c r="B90" s="428" t="s">
        <v>362</v>
      </c>
      <c r="C90" s="297"/>
      <c r="D90" s="297"/>
      <c r="E90" s="297"/>
      <c r="F90" s="425"/>
      <c r="G90" s="425"/>
    </row>
    <row r="91" spans="1:7" x14ac:dyDescent="0.3">
      <c r="A91" s="429"/>
      <c r="B91" s="430" t="s">
        <v>363</v>
      </c>
      <c r="C91" s="431">
        <v>126.7</v>
      </c>
      <c r="D91" s="431">
        <v>130.30000000000001</v>
      </c>
      <c r="E91" s="431">
        <v>141.69999999999999</v>
      </c>
      <c r="F91" s="431">
        <v>143.30000000000001</v>
      </c>
      <c r="G91" s="431">
        <v>131.9</v>
      </c>
    </row>
    <row r="92" spans="1:7" x14ac:dyDescent="0.3">
      <c r="A92" s="427"/>
      <c r="B92" s="428" t="s">
        <v>364</v>
      </c>
      <c r="C92" s="432">
        <v>3.7</v>
      </c>
      <c r="D92" s="432">
        <v>2.9</v>
      </c>
      <c r="E92" s="432">
        <v>2.2000000000000002</v>
      </c>
      <c r="F92" s="432">
        <v>2.1</v>
      </c>
      <c r="G92" s="432">
        <v>1.7</v>
      </c>
    </row>
    <row r="93" spans="1:7" x14ac:dyDescent="0.3">
      <c r="A93" s="429"/>
      <c r="B93" s="430" t="s">
        <v>365</v>
      </c>
      <c r="C93" s="431">
        <v>73.400000000000006</v>
      </c>
      <c r="D93" s="431">
        <v>68.7</v>
      </c>
      <c r="E93" s="431">
        <v>57.3</v>
      </c>
      <c r="F93" s="431">
        <v>50.5</v>
      </c>
      <c r="G93" s="431">
        <v>43.6</v>
      </c>
    </row>
    <row r="94" spans="1:7" x14ac:dyDescent="0.3">
      <c r="A94" s="427"/>
      <c r="B94" s="428" t="s">
        <v>366</v>
      </c>
      <c r="C94" s="432">
        <v>8.6999999999999993</v>
      </c>
      <c r="D94" s="432">
        <v>7.6</v>
      </c>
      <c r="E94" s="432">
        <v>7.7</v>
      </c>
      <c r="F94" s="432">
        <v>7.5</v>
      </c>
      <c r="G94" s="432">
        <v>8.8000000000000007</v>
      </c>
    </row>
    <row r="95" spans="1:7" x14ac:dyDescent="0.3">
      <c r="A95" s="429" t="s">
        <v>295</v>
      </c>
      <c r="B95" s="430" t="s">
        <v>367</v>
      </c>
      <c r="C95" s="431"/>
      <c r="D95" s="431"/>
      <c r="E95" s="431"/>
      <c r="F95" s="431"/>
      <c r="G95" s="431"/>
    </row>
    <row r="96" spans="1:7" x14ac:dyDescent="0.3">
      <c r="A96" s="427"/>
      <c r="B96" s="428" t="s">
        <v>368</v>
      </c>
      <c r="C96" s="432">
        <v>10211.4</v>
      </c>
      <c r="D96" s="432">
        <v>9267.4</v>
      </c>
      <c r="E96" s="432">
        <v>8532.5</v>
      </c>
      <c r="F96" s="432">
        <v>7263.1</v>
      </c>
      <c r="G96" s="432">
        <v>8469.2999999999993</v>
      </c>
    </row>
    <row r="97" spans="1:8" x14ac:dyDescent="0.3">
      <c r="A97" s="429"/>
      <c r="B97" s="430" t="s">
        <v>369</v>
      </c>
      <c r="C97" s="431">
        <v>21.2</v>
      </c>
      <c r="D97" s="431">
        <v>27.8</v>
      </c>
      <c r="E97" s="431">
        <v>18.2</v>
      </c>
      <c r="F97" s="431">
        <v>21.4</v>
      </c>
      <c r="G97" s="431">
        <v>18.5</v>
      </c>
    </row>
    <row r="98" spans="1:8" x14ac:dyDescent="0.3">
      <c r="A98" s="429" t="s">
        <v>323</v>
      </c>
      <c r="B98" s="430" t="s">
        <v>370</v>
      </c>
      <c r="C98" s="434"/>
      <c r="D98" s="434"/>
      <c r="E98" s="434"/>
      <c r="F98" s="434"/>
      <c r="G98" s="434"/>
    </row>
    <row r="99" spans="1:8" x14ac:dyDescent="0.3">
      <c r="A99" s="427"/>
      <c r="B99" s="428" t="s">
        <v>371</v>
      </c>
      <c r="C99" s="432">
        <v>14.1</v>
      </c>
      <c r="D99" s="432">
        <v>7.9</v>
      </c>
      <c r="E99" s="432">
        <v>6</v>
      </c>
      <c r="F99" s="432">
        <v>6.8</v>
      </c>
      <c r="G99" s="432">
        <v>7.2</v>
      </c>
    </row>
    <row r="100" spans="1:8" x14ac:dyDescent="0.3">
      <c r="A100" s="429"/>
      <c r="B100" s="430" t="s">
        <v>372</v>
      </c>
      <c r="C100" s="431">
        <v>4205</v>
      </c>
      <c r="D100" s="431">
        <v>4659.3999999999996</v>
      </c>
      <c r="E100" s="431">
        <v>4368.6000000000004</v>
      </c>
      <c r="F100" s="431">
        <v>5001.7</v>
      </c>
      <c r="G100" s="431">
        <v>4762.6000000000004</v>
      </c>
    </row>
    <row r="101" spans="1:8" ht="12" x14ac:dyDescent="0.3">
      <c r="A101" s="66" t="s">
        <v>373</v>
      </c>
      <c r="B101" s="99" t="s">
        <v>374</v>
      </c>
      <c r="C101" s="432"/>
      <c r="D101" s="432"/>
      <c r="E101" s="432"/>
      <c r="F101" s="432"/>
      <c r="G101" s="432"/>
    </row>
    <row r="102" spans="1:8" x14ac:dyDescent="0.3">
      <c r="A102" s="429"/>
      <c r="B102" s="430" t="s">
        <v>375</v>
      </c>
      <c r="C102" s="431">
        <v>5598.7</v>
      </c>
      <c r="D102" s="431">
        <v>5456.7</v>
      </c>
      <c r="E102" s="431">
        <v>5370.8</v>
      </c>
      <c r="F102" s="431">
        <v>5336.6</v>
      </c>
      <c r="G102" s="431">
        <v>5102</v>
      </c>
    </row>
    <row r="103" spans="1:8" x14ac:dyDescent="0.3">
      <c r="A103" s="427"/>
      <c r="B103" s="428" t="s">
        <v>376</v>
      </c>
      <c r="C103" s="432">
        <v>14.2</v>
      </c>
      <c r="D103" s="432">
        <v>13.8</v>
      </c>
      <c r="E103" s="432">
        <v>12.7</v>
      </c>
      <c r="F103" s="432">
        <v>18.600000000000001</v>
      </c>
      <c r="G103" s="432">
        <v>27</v>
      </c>
    </row>
    <row r="104" spans="1:8" x14ac:dyDescent="0.3">
      <c r="A104" s="429"/>
      <c r="B104" s="430" t="s">
        <v>377</v>
      </c>
      <c r="C104" s="431">
        <v>301.60000000000002</v>
      </c>
      <c r="D104" s="431">
        <v>254.5</v>
      </c>
      <c r="E104" s="431">
        <v>277.7</v>
      </c>
      <c r="F104" s="431">
        <v>259.89999999999998</v>
      </c>
      <c r="G104" s="431">
        <v>284</v>
      </c>
    </row>
    <row r="105" spans="1:8" ht="12" x14ac:dyDescent="0.3">
      <c r="A105" s="427"/>
      <c r="B105" s="147" t="s">
        <v>378</v>
      </c>
      <c r="C105" s="269">
        <v>810240.7</v>
      </c>
      <c r="D105" s="269">
        <v>848584.8</v>
      </c>
      <c r="E105" s="269">
        <v>867784</v>
      </c>
      <c r="F105" s="269">
        <v>926658</v>
      </c>
      <c r="G105" s="269">
        <v>966822.84396099998</v>
      </c>
      <c r="H105" s="683"/>
    </row>
    <row r="106" spans="1:8" ht="12" x14ac:dyDescent="0.3">
      <c r="A106" s="1010" t="s">
        <v>379</v>
      </c>
      <c r="B106" s="1011"/>
      <c r="C106" s="1011"/>
      <c r="D106" s="1011"/>
      <c r="E106" s="1011"/>
      <c r="F106" s="1011"/>
      <c r="G106" s="1011"/>
    </row>
    <row r="107" spans="1:8" ht="12" x14ac:dyDescent="0.3">
      <c r="A107" s="66" t="s">
        <v>275</v>
      </c>
      <c r="B107" s="99" t="s">
        <v>380</v>
      </c>
      <c r="C107" s="297"/>
      <c r="D107" s="297"/>
      <c r="E107" s="297"/>
      <c r="F107" s="425"/>
      <c r="G107" s="425"/>
    </row>
    <row r="108" spans="1:8" x14ac:dyDescent="0.3">
      <c r="A108" s="429" t="s">
        <v>288</v>
      </c>
      <c r="B108" s="430" t="s">
        <v>381</v>
      </c>
      <c r="C108" s="431">
        <v>15349.9</v>
      </c>
      <c r="D108" s="431">
        <v>15072.9</v>
      </c>
      <c r="E108" s="431">
        <v>15335.5</v>
      </c>
      <c r="F108" s="431">
        <v>15951.5</v>
      </c>
      <c r="G108" s="431">
        <v>16219.9</v>
      </c>
    </row>
    <row r="109" spans="1:8" x14ac:dyDescent="0.3">
      <c r="A109" s="427" t="s">
        <v>295</v>
      </c>
      <c r="B109" s="428" t="s">
        <v>382</v>
      </c>
      <c r="C109" s="432">
        <v>20894.2</v>
      </c>
      <c r="D109" s="432">
        <v>19995.3</v>
      </c>
      <c r="E109" s="432">
        <v>19327.8</v>
      </c>
      <c r="F109" s="432">
        <v>18297.400000000001</v>
      </c>
      <c r="G109" s="432">
        <v>17230.599999999999</v>
      </c>
    </row>
    <row r="110" spans="1:8" x14ac:dyDescent="0.3">
      <c r="A110" s="429" t="s">
        <v>305</v>
      </c>
      <c r="B110" s="430" t="s">
        <v>383</v>
      </c>
      <c r="C110" s="431">
        <v>2869.6</v>
      </c>
      <c r="D110" s="431">
        <v>2907.6</v>
      </c>
      <c r="E110" s="431">
        <v>2903.3</v>
      </c>
      <c r="F110" s="431">
        <v>2903.3</v>
      </c>
      <c r="G110" s="431">
        <v>2912.3</v>
      </c>
    </row>
    <row r="111" spans="1:8" x14ac:dyDescent="0.3">
      <c r="A111" s="427" t="s">
        <v>384</v>
      </c>
      <c r="B111" s="428" t="s">
        <v>385</v>
      </c>
      <c r="C111" s="432">
        <v>2576.4</v>
      </c>
      <c r="D111" s="432">
        <v>2616.6</v>
      </c>
      <c r="E111" s="432">
        <v>2686.5</v>
      </c>
      <c r="F111" s="432">
        <v>2744.7</v>
      </c>
      <c r="G111" s="432">
        <v>2897.2</v>
      </c>
    </row>
    <row r="112" spans="1:8" x14ac:dyDescent="0.3">
      <c r="A112" s="429" t="s">
        <v>386</v>
      </c>
      <c r="B112" s="430" t="s">
        <v>387</v>
      </c>
      <c r="C112" s="431">
        <v>78.099999999999994</v>
      </c>
      <c r="D112" s="431">
        <v>98.7</v>
      </c>
      <c r="E112" s="431">
        <v>115.3</v>
      </c>
      <c r="F112" s="431">
        <v>80.7</v>
      </c>
      <c r="G112" s="431">
        <v>86.6</v>
      </c>
    </row>
    <row r="113" spans="1:7" x14ac:dyDescent="0.3">
      <c r="A113" s="427" t="s">
        <v>388</v>
      </c>
      <c r="B113" s="428" t="s">
        <v>389</v>
      </c>
      <c r="C113" s="432">
        <v>14.7</v>
      </c>
      <c r="D113" s="432">
        <v>11.2</v>
      </c>
      <c r="E113" s="432">
        <v>6.3</v>
      </c>
      <c r="F113" s="432">
        <v>4.8</v>
      </c>
      <c r="G113" s="432">
        <v>4.5999999999999996</v>
      </c>
    </row>
    <row r="114" spans="1:7" x14ac:dyDescent="0.3">
      <c r="A114" s="429" t="s">
        <v>390</v>
      </c>
      <c r="B114" s="430" t="s">
        <v>391</v>
      </c>
      <c r="C114" s="431">
        <v>15952.7</v>
      </c>
      <c r="D114" s="431">
        <v>17237</v>
      </c>
      <c r="E114" s="431">
        <v>17762.2</v>
      </c>
      <c r="F114" s="431">
        <v>18116.8</v>
      </c>
      <c r="G114" s="431">
        <v>21250.1</v>
      </c>
    </row>
    <row r="115" spans="1:7" x14ac:dyDescent="0.3">
      <c r="A115" s="427" t="s">
        <v>392</v>
      </c>
      <c r="B115" s="428" t="s">
        <v>393</v>
      </c>
      <c r="C115" s="432">
        <v>3047.2</v>
      </c>
      <c r="D115" s="432">
        <v>3019.8</v>
      </c>
      <c r="E115" s="432">
        <v>3218.7</v>
      </c>
      <c r="F115" s="432">
        <v>3250.5</v>
      </c>
      <c r="G115" s="432">
        <v>5386.9</v>
      </c>
    </row>
    <row r="116" spans="1:7" x14ac:dyDescent="0.3">
      <c r="A116" s="429" t="s">
        <v>394</v>
      </c>
      <c r="B116" s="430" t="s">
        <v>395</v>
      </c>
      <c r="C116" s="431">
        <v>5700.8</v>
      </c>
      <c r="D116" s="431">
        <v>5964.8</v>
      </c>
      <c r="E116" s="431">
        <v>4173.2</v>
      </c>
      <c r="F116" s="431">
        <v>8629.9</v>
      </c>
      <c r="G116" s="431">
        <v>8584.5</v>
      </c>
    </row>
    <row r="117" spans="1:7" ht="22.8" x14ac:dyDescent="0.3">
      <c r="A117" s="427" t="s">
        <v>396</v>
      </c>
      <c r="B117" s="428" t="s">
        <v>397</v>
      </c>
      <c r="C117" s="432">
        <v>-122.3</v>
      </c>
      <c r="D117" s="432">
        <v>-129.4</v>
      </c>
      <c r="E117" s="432">
        <v>-70.900000000000006</v>
      </c>
      <c r="F117" s="432">
        <v>-73.3</v>
      </c>
      <c r="G117" s="432">
        <v>-259.7</v>
      </c>
    </row>
    <row r="118" spans="1:7" ht="12" x14ac:dyDescent="0.3">
      <c r="A118" s="67" t="s">
        <v>277</v>
      </c>
      <c r="B118" s="101" t="s">
        <v>398</v>
      </c>
      <c r="C118" s="431">
        <v>15060.8</v>
      </c>
      <c r="D118" s="431">
        <v>16281.5</v>
      </c>
      <c r="E118" s="431">
        <v>17552.2</v>
      </c>
      <c r="F118" s="431">
        <v>16452.7</v>
      </c>
      <c r="G118" s="431">
        <v>18347.2</v>
      </c>
    </row>
    <row r="119" spans="1:7" ht="12" x14ac:dyDescent="0.3">
      <c r="A119" s="66" t="s">
        <v>286</v>
      </c>
      <c r="B119" s="99" t="s">
        <v>399</v>
      </c>
      <c r="C119" s="297"/>
      <c r="D119" s="297"/>
      <c r="E119" s="297"/>
      <c r="F119" s="425"/>
      <c r="G119" s="425"/>
    </row>
    <row r="120" spans="1:7" x14ac:dyDescent="0.3">
      <c r="A120" s="429" t="s">
        <v>333</v>
      </c>
      <c r="B120" s="430" t="s">
        <v>400</v>
      </c>
      <c r="C120" s="301"/>
      <c r="D120" s="301"/>
      <c r="E120" s="301"/>
      <c r="F120" s="301"/>
      <c r="G120" s="301"/>
    </row>
    <row r="121" spans="1:7" x14ac:dyDescent="0.3">
      <c r="A121" s="427"/>
      <c r="B121" s="428" t="s">
        <v>401</v>
      </c>
      <c r="C121" s="432">
        <v>14604.6</v>
      </c>
      <c r="D121" s="432">
        <v>15044.2</v>
      </c>
      <c r="E121" s="435">
        <v>15611.9</v>
      </c>
      <c r="F121" s="435">
        <v>16526.7</v>
      </c>
      <c r="G121" s="435">
        <v>17015.400000000001</v>
      </c>
    </row>
    <row r="122" spans="1:7" x14ac:dyDescent="0.3">
      <c r="A122" s="429"/>
      <c r="B122" s="430" t="s">
        <v>402</v>
      </c>
      <c r="C122" s="431">
        <v>46404</v>
      </c>
      <c r="D122" s="431">
        <v>44489.5</v>
      </c>
      <c r="E122" s="436">
        <v>42761.7</v>
      </c>
      <c r="F122" s="436">
        <v>41850.1</v>
      </c>
      <c r="G122" s="436">
        <v>41321.4</v>
      </c>
    </row>
    <row r="123" spans="1:7" x14ac:dyDescent="0.3">
      <c r="A123" s="427"/>
      <c r="B123" s="428" t="s">
        <v>403</v>
      </c>
      <c r="C123" s="432">
        <v>63.2</v>
      </c>
      <c r="D123" s="432">
        <v>58.2</v>
      </c>
      <c r="E123" s="435">
        <v>51</v>
      </c>
      <c r="F123" s="435">
        <v>34.200000000000003</v>
      </c>
      <c r="G123" s="435">
        <v>69.599999999999994</v>
      </c>
    </row>
    <row r="124" spans="1:7" x14ac:dyDescent="0.3">
      <c r="A124" s="429"/>
      <c r="B124" s="430" t="s">
        <v>404</v>
      </c>
      <c r="C124" s="431">
        <v>66</v>
      </c>
      <c r="D124" s="431">
        <v>68</v>
      </c>
      <c r="E124" s="431">
        <v>73.900000000000006</v>
      </c>
      <c r="F124" s="431">
        <v>85.5</v>
      </c>
      <c r="G124" s="431">
        <v>95.9</v>
      </c>
    </row>
    <row r="125" spans="1:7" x14ac:dyDescent="0.3">
      <c r="A125" s="427"/>
      <c r="B125" s="428" t="s">
        <v>405</v>
      </c>
      <c r="C125" s="432">
        <v>246.6</v>
      </c>
      <c r="D125" s="432">
        <v>257.8</v>
      </c>
      <c r="E125" s="432">
        <v>273.5</v>
      </c>
      <c r="F125" s="432">
        <v>284.5</v>
      </c>
      <c r="G125" s="432">
        <v>300.10000000000002</v>
      </c>
    </row>
    <row r="126" spans="1:7" x14ac:dyDescent="0.3">
      <c r="A126" s="429" t="s">
        <v>339</v>
      </c>
      <c r="B126" s="430" t="s">
        <v>406</v>
      </c>
      <c r="C126" s="431"/>
      <c r="D126" s="431"/>
      <c r="E126" s="431"/>
      <c r="F126" s="431"/>
      <c r="G126" s="431"/>
    </row>
    <row r="127" spans="1:7" x14ac:dyDescent="0.3">
      <c r="A127" s="427"/>
      <c r="B127" s="428" t="s">
        <v>407</v>
      </c>
      <c r="C127" s="432">
        <v>485707.7</v>
      </c>
      <c r="D127" s="432">
        <v>508037.4</v>
      </c>
      <c r="E127" s="432">
        <v>529981.5</v>
      </c>
      <c r="F127" s="432">
        <v>554556.5</v>
      </c>
      <c r="G127" s="432">
        <v>571323.69999999995</v>
      </c>
    </row>
    <row r="128" spans="1:7" x14ac:dyDescent="0.3">
      <c r="A128" s="429"/>
      <c r="B128" s="430" t="s">
        <v>408</v>
      </c>
      <c r="C128" s="431">
        <v>108.2</v>
      </c>
      <c r="D128" s="431">
        <v>104.1</v>
      </c>
      <c r="E128" s="431">
        <v>114.7</v>
      </c>
      <c r="F128" s="431">
        <v>117.3</v>
      </c>
      <c r="G128" s="431">
        <v>116.2</v>
      </c>
    </row>
    <row r="129" spans="1:7" x14ac:dyDescent="0.3">
      <c r="A129" s="427"/>
      <c r="B129" s="428" t="s">
        <v>409</v>
      </c>
      <c r="C129" s="432">
        <v>5851</v>
      </c>
      <c r="D129" s="432">
        <v>5692.3</v>
      </c>
      <c r="E129" s="432">
        <v>6654.3</v>
      </c>
      <c r="F129" s="432">
        <v>6730.4</v>
      </c>
      <c r="G129" s="432">
        <v>8200.5</v>
      </c>
    </row>
    <row r="130" spans="1:7" x14ac:dyDescent="0.3">
      <c r="A130" s="429"/>
      <c r="B130" s="430" t="s">
        <v>410</v>
      </c>
      <c r="C130" s="431">
        <v>153.5</v>
      </c>
      <c r="D130" s="431">
        <v>128.9</v>
      </c>
      <c r="E130" s="431">
        <v>124.8</v>
      </c>
      <c r="F130" s="431">
        <v>150.5</v>
      </c>
      <c r="G130" s="431">
        <v>152</v>
      </c>
    </row>
    <row r="131" spans="1:7" x14ac:dyDescent="0.3">
      <c r="A131" s="427"/>
      <c r="B131" s="428" t="s">
        <v>411</v>
      </c>
      <c r="C131" s="432">
        <v>1468.2</v>
      </c>
      <c r="D131" s="432">
        <v>1488.2</v>
      </c>
      <c r="E131" s="432">
        <v>1493.6</v>
      </c>
      <c r="F131" s="432">
        <v>1706.2</v>
      </c>
      <c r="G131" s="432">
        <v>1682.8</v>
      </c>
    </row>
    <row r="132" spans="1:7" ht="36" x14ac:dyDescent="0.3">
      <c r="A132" s="67" t="s">
        <v>325</v>
      </c>
      <c r="B132" s="101" t="s">
        <v>412</v>
      </c>
      <c r="C132" s="301"/>
      <c r="D132" s="301"/>
      <c r="E132" s="301"/>
      <c r="F132" s="301"/>
      <c r="G132" s="301"/>
    </row>
    <row r="133" spans="1:7" ht="22.8" x14ac:dyDescent="0.3">
      <c r="A133" s="437" t="s">
        <v>333</v>
      </c>
      <c r="B133" s="428" t="s">
        <v>413</v>
      </c>
      <c r="C133" s="432">
        <v>124458.6</v>
      </c>
      <c r="D133" s="432">
        <v>138601.29999999999</v>
      </c>
      <c r="E133" s="432">
        <v>135935.1</v>
      </c>
      <c r="F133" s="432">
        <v>160517</v>
      </c>
      <c r="G133" s="432">
        <v>176749.2</v>
      </c>
    </row>
    <row r="134" spans="1:7" x14ac:dyDescent="0.3">
      <c r="A134" s="429" t="s">
        <v>339</v>
      </c>
      <c r="B134" s="430" t="s">
        <v>414</v>
      </c>
      <c r="C134" s="431">
        <v>14778.1</v>
      </c>
      <c r="D134" s="431">
        <v>15475.2</v>
      </c>
      <c r="E134" s="431">
        <v>16068.6</v>
      </c>
      <c r="F134" s="431">
        <v>18708.900000000001</v>
      </c>
      <c r="G134" s="431">
        <v>19558.3</v>
      </c>
    </row>
    <row r="135" spans="1:7" ht="12" x14ac:dyDescent="0.3">
      <c r="A135" s="66" t="s">
        <v>347</v>
      </c>
      <c r="B135" s="99" t="s">
        <v>415</v>
      </c>
      <c r="C135" s="432"/>
      <c r="D135" s="432"/>
      <c r="E135" s="432"/>
      <c r="F135" s="432"/>
      <c r="G135" s="432"/>
    </row>
    <row r="136" spans="1:7" x14ac:dyDescent="0.3">
      <c r="A136" s="429"/>
      <c r="B136" s="430" t="s">
        <v>416</v>
      </c>
      <c r="C136" s="431">
        <v>92.7</v>
      </c>
      <c r="D136" s="431">
        <v>86.9</v>
      </c>
      <c r="E136" s="431">
        <v>89.3</v>
      </c>
      <c r="F136" s="431">
        <v>89.3</v>
      </c>
      <c r="G136" s="431">
        <v>89.9</v>
      </c>
    </row>
    <row r="137" spans="1:7" x14ac:dyDescent="0.3">
      <c r="A137" s="427"/>
      <c r="B137" s="428" t="s">
        <v>417</v>
      </c>
      <c r="C137" s="432">
        <v>827.5</v>
      </c>
      <c r="D137" s="432">
        <v>704.7</v>
      </c>
      <c r="E137" s="432">
        <v>594.29999999999995</v>
      </c>
      <c r="F137" s="432">
        <v>678.5</v>
      </c>
      <c r="G137" s="432">
        <v>527.6</v>
      </c>
    </row>
    <row r="138" spans="1:7" x14ac:dyDescent="0.3">
      <c r="A138" s="429"/>
      <c r="B138" s="430" t="s">
        <v>418</v>
      </c>
      <c r="C138" s="431">
        <v>1350.5</v>
      </c>
      <c r="D138" s="431">
        <v>1394.3</v>
      </c>
      <c r="E138" s="431">
        <v>1443.7</v>
      </c>
      <c r="F138" s="431">
        <v>1544.5</v>
      </c>
      <c r="G138" s="431">
        <v>1719.7</v>
      </c>
    </row>
    <row r="139" spans="1:7" ht="12" x14ac:dyDescent="0.3">
      <c r="A139" s="66" t="s">
        <v>360</v>
      </c>
      <c r="B139" s="99" t="s">
        <v>419</v>
      </c>
      <c r="C139" s="432">
        <v>8075.5</v>
      </c>
      <c r="D139" s="432">
        <v>7673</v>
      </c>
      <c r="E139" s="432">
        <v>6894</v>
      </c>
      <c r="F139" s="432">
        <v>5738.5</v>
      </c>
      <c r="G139" s="432">
        <v>4732.5</v>
      </c>
    </row>
    <row r="140" spans="1:7" ht="12" x14ac:dyDescent="0.3">
      <c r="A140" s="67" t="s">
        <v>373</v>
      </c>
      <c r="B140" s="101" t="s">
        <v>420</v>
      </c>
      <c r="C140" s="431"/>
      <c r="D140" s="431"/>
      <c r="E140" s="431"/>
      <c r="F140" s="431"/>
      <c r="G140" s="431"/>
    </row>
    <row r="141" spans="1:7" x14ac:dyDescent="0.3">
      <c r="A141" s="427" t="s">
        <v>288</v>
      </c>
      <c r="B141" s="428" t="s">
        <v>421</v>
      </c>
      <c r="C141" s="432"/>
      <c r="D141" s="432"/>
      <c r="E141" s="432"/>
      <c r="F141" s="425"/>
      <c r="G141" s="425"/>
    </row>
    <row r="142" spans="1:7" x14ac:dyDescent="0.3">
      <c r="A142" s="429" t="s">
        <v>422</v>
      </c>
      <c r="B142" s="430" t="s">
        <v>423</v>
      </c>
      <c r="C142" s="431">
        <v>1256.2</v>
      </c>
      <c r="D142" s="431">
        <v>1455.2</v>
      </c>
      <c r="E142" s="431">
        <v>1480</v>
      </c>
      <c r="F142" s="431">
        <v>1730</v>
      </c>
      <c r="G142" s="431">
        <v>1480.7</v>
      </c>
    </row>
    <row r="143" spans="1:7" x14ac:dyDescent="0.3">
      <c r="A143" s="427"/>
      <c r="B143" s="428" t="s">
        <v>424</v>
      </c>
      <c r="C143" s="432">
        <v>145.9</v>
      </c>
      <c r="D143" s="432">
        <v>168.5</v>
      </c>
      <c r="E143" s="432">
        <v>166.6</v>
      </c>
      <c r="F143" s="432">
        <v>259.2</v>
      </c>
      <c r="G143" s="432">
        <v>190</v>
      </c>
    </row>
    <row r="144" spans="1:7" x14ac:dyDescent="0.3">
      <c r="A144" s="429"/>
      <c r="B144" s="430" t="s">
        <v>425</v>
      </c>
      <c r="C144" s="431">
        <v>284.60000000000002</v>
      </c>
      <c r="D144" s="431">
        <v>305.89999999999998</v>
      </c>
      <c r="E144" s="431">
        <v>325.2</v>
      </c>
      <c r="F144" s="431">
        <v>326.8</v>
      </c>
      <c r="G144" s="431">
        <v>332.4</v>
      </c>
    </row>
    <row r="145" spans="1:7" x14ac:dyDescent="0.3">
      <c r="A145" s="427"/>
      <c r="B145" s="428" t="s">
        <v>426</v>
      </c>
      <c r="C145" s="432">
        <v>7.6</v>
      </c>
      <c r="D145" s="432">
        <v>8.4</v>
      </c>
      <c r="E145" s="432">
        <v>25.6</v>
      </c>
      <c r="F145" s="432">
        <v>28.3</v>
      </c>
      <c r="G145" s="432">
        <v>8.6</v>
      </c>
    </row>
    <row r="146" spans="1:7" x14ac:dyDescent="0.3">
      <c r="A146" s="429" t="s">
        <v>295</v>
      </c>
      <c r="B146" s="430" t="s">
        <v>427</v>
      </c>
      <c r="C146" s="431"/>
      <c r="D146" s="431"/>
      <c r="E146" s="431"/>
      <c r="F146" s="431"/>
      <c r="G146" s="431"/>
    </row>
    <row r="147" spans="1:7" x14ac:dyDescent="0.3">
      <c r="A147" s="427"/>
      <c r="B147" s="428" t="s">
        <v>357</v>
      </c>
      <c r="C147" s="432">
        <v>824.5</v>
      </c>
      <c r="D147" s="432">
        <v>930.6</v>
      </c>
      <c r="E147" s="432">
        <v>796.1</v>
      </c>
      <c r="F147" s="432">
        <v>800</v>
      </c>
      <c r="G147" s="432">
        <v>909.3</v>
      </c>
    </row>
    <row r="148" spans="1:7" x14ac:dyDescent="0.3">
      <c r="A148" s="429"/>
      <c r="B148" s="430" t="s">
        <v>358</v>
      </c>
      <c r="C148" s="431">
        <v>49.1</v>
      </c>
      <c r="D148" s="431">
        <v>101.8</v>
      </c>
      <c r="E148" s="431">
        <v>58.7</v>
      </c>
      <c r="F148" s="431">
        <v>59.1</v>
      </c>
      <c r="G148" s="431">
        <v>43.9</v>
      </c>
    </row>
    <row r="149" spans="1:7" x14ac:dyDescent="0.3">
      <c r="A149" s="427" t="s">
        <v>305</v>
      </c>
      <c r="B149" s="428" t="s">
        <v>428</v>
      </c>
      <c r="C149" s="432">
        <v>3269</v>
      </c>
      <c r="D149" s="432">
        <v>3203.7</v>
      </c>
      <c r="E149" s="432">
        <v>3138.3</v>
      </c>
      <c r="F149" s="432">
        <v>3142.9</v>
      </c>
      <c r="G149" s="432">
        <v>2699.5</v>
      </c>
    </row>
    <row r="150" spans="1:7" x14ac:dyDescent="0.3">
      <c r="A150" s="429" t="s">
        <v>384</v>
      </c>
      <c r="B150" s="430" t="s">
        <v>429</v>
      </c>
      <c r="C150" s="431">
        <v>955.1</v>
      </c>
      <c r="D150" s="431">
        <v>1266</v>
      </c>
      <c r="E150" s="431">
        <v>1054.9000000000001</v>
      </c>
      <c r="F150" s="431">
        <v>1252.3</v>
      </c>
      <c r="G150" s="431">
        <v>993</v>
      </c>
    </row>
    <row r="151" spans="1:7" x14ac:dyDescent="0.3">
      <c r="A151" s="427" t="s">
        <v>430</v>
      </c>
      <c r="B151" s="428" t="s">
        <v>431</v>
      </c>
      <c r="C151" s="432">
        <v>6</v>
      </c>
      <c r="D151" s="432">
        <v>5.3</v>
      </c>
      <c r="E151" s="432">
        <v>3.3</v>
      </c>
      <c r="F151" s="432">
        <v>1.8</v>
      </c>
      <c r="G151" s="432">
        <v>0</v>
      </c>
    </row>
    <row r="152" spans="1:7" x14ac:dyDescent="0.3">
      <c r="A152" s="429" t="s">
        <v>388</v>
      </c>
      <c r="B152" s="430" t="s">
        <v>432</v>
      </c>
      <c r="C152" s="431">
        <v>3692.1</v>
      </c>
      <c r="D152" s="431">
        <v>3918.9</v>
      </c>
      <c r="E152" s="431">
        <v>4953.8</v>
      </c>
      <c r="F152" s="431">
        <v>4993.3</v>
      </c>
      <c r="G152" s="431">
        <v>5254.5</v>
      </c>
    </row>
    <row r="153" spans="1:7" x14ac:dyDescent="0.3">
      <c r="A153" s="427" t="s">
        <v>390</v>
      </c>
      <c r="B153" s="428" t="s">
        <v>433</v>
      </c>
      <c r="C153" s="432">
        <v>250.9</v>
      </c>
      <c r="D153" s="432">
        <v>240</v>
      </c>
      <c r="E153" s="432">
        <v>226.5</v>
      </c>
      <c r="F153" s="432">
        <v>216.3</v>
      </c>
      <c r="G153" s="432">
        <v>198.1</v>
      </c>
    </row>
    <row r="154" spans="1:7" x14ac:dyDescent="0.3">
      <c r="A154" s="429" t="s">
        <v>392</v>
      </c>
      <c r="B154" s="430" t="s">
        <v>434</v>
      </c>
      <c r="C154" s="431"/>
      <c r="D154" s="431"/>
      <c r="E154" s="431"/>
      <c r="F154" s="431"/>
      <c r="G154" s="431"/>
    </row>
    <row r="155" spans="1:7" x14ac:dyDescent="0.3">
      <c r="A155" s="427"/>
      <c r="B155" s="428" t="s">
        <v>435</v>
      </c>
      <c r="C155" s="432">
        <v>679.6</v>
      </c>
      <c r="D155" s="432">
        <v>625.9</v>
      </c>
      <c r="E155" s="432">
        <v>603.5</v>
      </c>
      <c r="F155" s="432">
        <v>616.5</v>
      </c>
      <c r="G155" s="432">
        <v>651.20000000000005</v>
      </c>
    </row>
    <row r="156" spans="1:7" x14ac:dyDescent="0.3">
      <c r="A156" s="429"/>
      <c r="B156" s="430" t="s">
        <v>436</v>
      </c>
      <c r="C156" s="431">
        <v>2817.1</v>
      </c>
      <c r="D156" s="431">
        <v>2890.6</v>
      </c>
      <c r="E156" s="431">
        <v>2747.2</v>
      </c>
      <c r="F156" s="431">
        <v>3788.3</v>
      </c>
      <c r="G156" s="431">
        <v>2713.9</v>
      </c>
    </row>
    <row r="157" spans="1:7" x14ac:dyDescent="0.3">
      <c r="A157" s="427"/>
      <c r="B157" s="428" t="s">
        <v>437</v>
      </c>
      <c r="C157" s="432">
        <v>142.69999999999999</v>
      </c>
      <c r="D157" s="432">
        <v>148.5</v>
      </c>
      <c r="E157" s="432">
        <v>145.80000000000001</v>
      </c>
      <c r="F157" s="432">
        <v>150.9</v>
      </c>
      <c r="G157" s="432">
        <v>154.6</v>
      </c>
    </row>
    <row r="158" spans="1:7" x14ac:dyDescent="0.3">
      <c r="A158" s="429"/>
      <c r="B158" s="430" t="s">
        <v>438</v>
      </c>
      <c r="C158" s="431">
        <v>5558.5</v>
      </c>
      <c r="D158" s="431">
        <v>5948.7</v>
      </c>
      <c r="E158" s="431">
        <v>5651.3</v>
      </c>
      <c r="F158" s="431">
        <v>7519.9</v>
      </c>
      <c r="G158" s="431">
        <v>9026.7000000000007</v>
      </c>
    </row>
    <row r="159" spans="1:7" x14ac:dyDescent="0.3">
      <c r="A159" s="427" t="s">
        <v>394</v>
      </c>
      <c r="B159" s="428" t="s">
        <v>439</v>
      </c>
      <c r="C159" s="297"/>
      <c r="D159" s="297"/>
      <c r="E159" s="297"/>
      <c r="F159" s="297"/>
      <c r="G159" s="297"/>
    </row>
    <row r="160" spans="1:7" x14ac:dyDescent="0.3">
      <c r="A160" s="429"/>
      <c r="B160" s="430" t="s">
        <v>440</v>
      </c>
      <c r="C160" s="431">
        <v>14.9</v>
      </c>
      <c r="D160" s="431">
        <v>3</v>
      </c>
      <c r="E160" s="431">
        <v>5</v>
      </c>
      <c r="F160" s="431">
        <v>6.6</v>
      </c>
      <c r="G160" s="431">
        <v>7.5</v>
      </c>
    </row>
    <row r="161" spans="1:8" x14ac:dyDescent="0.3">
      <c r="A161" s="427"/>
      <c r="B161" s="428" t="s">
        <v>441</v>
      </c>
      <c r="C161" s="432">
        <v>559.6</v>
      </c>
      <c r="D161" s="432">
        <v>574.6</v>
      </c>
      <c r="E161" s="432">
        <v>595.29999999999995</v>
      </c>
      <c r="F161" s="432">
        <v>615.29999999999995</v>
      </c>
      <c r="G161" s="432">
        <v>590</v>
      </c>
    </row>
    <row r="162" spans="1:8" x14ac:dyDescent="0.3">
      <c r="A162" s="429"/>
      <c r="B162" s="430" t="s">
        <v>442</v>
      </c>
      <c r="C162" s="431">
        <v>3431.9</v>
      </c>
      <c r="D162" s="431">
        <v>3891</v>
      </c>
      <c r="E162" s="431">
        <v>4055.2</v>
      </c>
      <c r="F162" s="431">
        <v>4960.5</v>
      </c>
      <c r="G162" s="431">
        <v>4734.3</v>
      </c>
    </row>
    <row r="163" spans="1:8" ht="12" x14ac:dyDescent="0.3">
      <c r="A163" s="66" t="s">
        <v>443</v>
      </c>
      <c r="B163" s="99" t="s">
        <v>444</v>
      </c>
      <c r="C163" s="433"/>
      <c r="D163" s="433"/>
      <c r="E163" s="433"/>
      <c r="F163" s="433"/>
      <c r="G163" s="433"/>
    </row>
    <row r="164" spans="1:8" x14ac:dyDescent="0.3">
      <c r="A164" s="429"/>
      <c r="B164" s="430" t="s">
        <v>375</v>
      </c>
      <c r="C164" s="431">
        <v>461.9</v>
      </c>
      <c r="D164" s="431">
        <v>434.8</v>
      </c>
      <c r="E164" s="431">
        <v>464.5</v>
      </c>
      <c r="F164" s="431">
        <v>397.6</v>
      </c>
      <c r="G164" s="431">
        <v>396.9</v>
      </c>
    </row>
    <row r="165" spans="1:8" x14ac:dyDescent="0.3">
      <c r="A165" s="427"/>
      <c r="B165" s="428" t="s">
        <v>376</v>
      </c>
      <c r="C165" s="432">
        <v>10.6</v>
      </c>
      <c r="D165" s="432">
        <v>16.600000000000001</v>
      </c>
      <c r="E165" s="432">
        <v>13.2</v>
      </c>
      <c r="F165" s="432">
        <v>16.100000000000001</v>
      </c>
      <c r="G165" s="432">
        <v>17.899999999999999</v>
      </c>
    </row>
    <row r="166" spans="1:8" x14ac:dyDescent="0.3">
      <c r="A166" s="429"/>
      <c r="B166" s="430" t="s">
        <v>377</v>
      </c>
      <c r="C166" s="431">
        <v>144.6</v>
      </c>
      <c r="D166" s="431">
        <v>66.7</v>
      </c>
      <c r="E166" s="431">
        <v>97.7</v>
      </c>
      <c r="F166" s="431">
        <v>98.7</v>
      </c>
      <c r="G166" s="431">
        <v>104.8</v>
      </c>
    </row>
    <row r="167" spans="1:8" ht="12.6" thickBot="1" x14ac:dyDescent="0.35">
      <c r="A167" s="438"/>
      <c r="B167" s="148" t="s">
        <v>445</v>
      </c>
      <c r="C167" s="398">
        <v>810240.7</v>
      </c>
      <c r="D167" s="398">
        <v>848584.8</v>
      </c>
      <c r="E167" s="398">
        <v>867784</v>
      </c>
      <c r="F167" s="398">
        <v>926658</v>
      </c>
      <c r="G167" s="398">
        <v>966822.84296399995</v>
      </c>
      <c r="H167" s="425"/>
    </row>
  </sheetData>
  <mergeCells count="7">
    <mergeCell ref="A1:F1"/>
    <mergeCell ref="A6:B6"/>
    <mergeCell ref="A7:G7"/>
    <mergeCell ref="A106:G106"/>
    <mergeCell ref="A3:G3"/>
    <mergeCell ref="A4:G4"/>
    <mergeCell ref="A5:G5"/>
  </mergeCells>
  <hyperlinks>
    <hyperlink ref="G1" location="'Index'!A1" display="INDICE"/>
  </hyperlinks>
  <pageMargins left="0.7" right="0.7" top="0.75" bottom="0.75" header="0.3" footer="0.3"/>
  <pageSetup paperSize="9"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17"/>
  <sheetViews>
    <sheetView showGridLines="0" zoomScaleNormal="100" workbookViewId="0"/>
  </sheetViews>
  <sheetFormatPr defaultColWidth="9.44140625" defaultRowHeight="11.4" x14ac:dyDescent="0.3"/>
  <cols>
    <col min="1" max="1" width="3.44140625" style="286" bestFit="1" customWidth="1"/>
    <col min="2" max="2" width="51.44140625" style="286" customWidth="1"/>
    <col min="3" max="3" width="2" style="286" bestFit="1" customWidth="1"/>
    <col min="4" max="6" width="10" style="286" bestFit="1" customWidth="1"/>
    <col min="7" max="7" width="9.5546875" style="286" bestFit="1" customWidth="1"/>
    <col min="8" max="10" width="9.44140625" style="286"/>
    <col min="11" max="11" width="12.44140625" style="286" customWidth="1"/>
    <col min="12" max="16384" width="9.44140625" style="286"/>
  </cols>
  <sheetData>
    <row r="1" spans="1:9" s="285" customFormat="1" ht="12" x14ac:dyDescent="0.25">
      <c r="A1" s="952" t="s">
        <v>446</v>
      </c>
      <c r="B1" s="952"/>
      <c r="C1" s="952"/>
      <c r="D1" s="952"/>
      <c r="E1" s="952"/>
      <c r="F1" s="952"/>
      <c r="G1" s="68" t="s">
        <v>50</v>
      </c>
    </row>
    <row r="3" spans="1:9" ht="12" x14ac:dyDescent="0.3">
      <c r="A3" s="971" t="s">
        <v>447</v>
      </c>
      <c r="B3" s="971"/>
      <c r="C3" s="971"/>
      <c r="D3" s="971"/>
      <c r="E3" s="971"/>
      <c r="F3" s="971"/>
      <c r="G3" s="971"/>
      <c r="H3" s="971"/>
    </row>
    <row r="4" spans="1:9" x14ac:dyDescent="0.3">
      <c r="A4" s="972" t="s">
        <v>249</v>
      </c>
      <c r="B4" s="972"/>
      <c r="C4" s="972"/>
      <c r="D4" s="972"/>
      <c r="E4" s="972"/>
      <c r="F4" s="972"/>
      <c r="G4" s="972"/>
      <c r="H4" s="972"/>
    </row>
    <row r="5" spans="1:9" ht="15" customHeight="1" thickBot="1" x14ac:dyDescent="0.35">
      <c r="A5" s="1012" t="s">
        <v>68</v>
      </c>
      <c r="B5" s="1012"/>
      <c r="C5" s="1012"/>
      <c r="D5" s="1012"/>
      <c r="E5" s="1012"/>
      <c r="F5" s="1012"/>
      <c r="G5" s="1012"/>
      <c r="H5" s="1012"/>
    </row>
    <row r="6" spans="1:9" ht="12" thickBot="1" x14ac:dyDescent="0.35">
      <c r="A6" s="417"/>
      <c r="B6" s="419"/>
      <c r="C6" s="419"/>
      <c r="D6" s="419">
        <v>2016</v>
      </c>
      <c r="E6" s="418">
        <v>2017</v>
      </c>
      <c r="F6" s="417">
        <v>2018</v>
      </c>
      <c r="G6" s="417">
        <v>2019</v>
      </c>
      <c r="H6" s="722">
        <v>2020</v>
      </c>
    </row>
    <row r="7" spans="1:9" ht="12" x14ac:dyDescent="0.3">
      <c r="A7" s="439"/>
      <c r="B7" s="536" t="s">
        <v>448</v>
      </c>
      <c r="C7" s="540"/>
      <c r="D7" s="299"/>
      <c r="E7" s="299"/>
      <c r="F7" s="299"/>
      <c r="G7" s="299"/>
      <c r="H7" s="299"/>
    </row>
    <row r="8" spans="1:9" ht="12" x14ac:dyDescent="0.3">
      <c r="A8" s="281" t="s">
        <v>449</v>
      </c>
      <c r="B8" s="537" t="s">
        <v>450</v>
      </c>
      <c r="C8" s="541"/>
      <c r="D8" s="295"/>
      <c r="E8" s="295"/>
      <c r="F8" s="295"/>
    </row>
    <row r="9" spans="1:9" x14ac:dyDescent="0.3">
      <c r="A9" s="439"/>
      <c r="B9" s="528" t="s">
        <v>451</v>
      </c>
      <c r="C9" s="542" t="s">
        <v>452</v>
      </c>
      <c r="D9" s="298">
        <v>34015.5</v>
      </c>
      <c r="E9" s="298">
        <v>34326.1</v>
      </c>
      <c r="F9" s="298">
        <v>35026.800000000003</v>
      </c>
      <c r="G9" s="298">
        <v>36607.300000000003</v>
      </c>
      <c r="H9" s="723">
        <v>36019.1</v>
      </c>
    </row>
    <row r="10" spans="1:9" x14ac:dyDescent="0.3">
      <c r="B10" s="527" t="s">
        <v>453</v>
      </c>
      <c r="C10" s="543" t="s">
        <v>75</v>
      </c>
      <c r="D10" s="294">
        <v>4238.3</v>
      </c>
      <c r="E10" s="294">
        <v>4313.7</v>
      </c>
      <c r="F10" s="294">
        <v>4632.3999999999996</v>
      </c>
      <c r="G10" s="294">
        <v>4841.1000000000004</v>
      </c>
      <c r="H10" s="294">
        <v>5021</v>
      </c>
    </row>
    <row r="11" spans="1:9" x14ac:dyDescent="0.3">
      <c r="A11" s="439"/>
      <c r="B11" s="528" t="s">
        <v>454</v>
      </c>
      <c r="C11" s="542" t="s">
        <v>75</v>
      </c>
      <c r="D11" s="298">
        <v>177.5</v>
      </c>
      <c r="E11" s="298">
        <v>517.29999999999995</v>
      </c>
      <c r="F11" s="298">
        <v>583.1</v>
      </c>
      <c r="G11" s="298">
        <v>847.1</v>
      </c>
      <c r="H11" s="723">
        <v>393.1</v>
      </c>
    </row>
    <row r="12" spans="1:9" x14ac:dyDescent="0.3">
      <c r="B12" s="527" t="s">
        <v>455</v>
      </c>
      <c r="C12" s="543" t="s">
        <v>452</v>
      </c>
      <c r="D12" s="294">
        <v>-12.6</v>
      </c>
      <c r="E12" s="294">
        <v>75.599999999999994</v>
      </c>
      <c r="F12" s="294">
        <v>-27.5</v>
      </c>
      <c r="G12" s="294">
        <v>113.1</v>
      </c>
      <c r="H12" s="294">
        <v>54.9</v>
      </c>
    </row>
    <row r="13" spans="1:9" ht="24" x14ac:dyDescent="0.3">
      <c r="A13" s="282" t="s">
        <v>456</v>
      </c>
      <c r="B13" s="536" t="s">
        <v>457</v>
      </c>
      <c r="C13" s="542" t="s">
        <v>452</v>
      </c>
      <c r="D13" s="298">
        <v>1161.3</v>
      </c>
      <c r="E13" s="298">
        <v>1278</v>
      </c>
      <c r="F13" s="298">
        <v>825</v>
      </c>
      <c r="G13" s="298">
        <v>1346</v>
      </c>
      <c r="H13" s="723">
        <v>889.9</v>
      </c>
    </row>
    <row r="14" spans="1:9" ht="12" x14ac:dyDescent="0.3">
      <c r="A14" s="281" t="s">
        <v>458</v>
      </c>
      <c r="B14" s="537" t="s">
        <v>459</v>
      </c>
      <c r="C14" s="543" t="s">
        <v>452</v>
      </c>
      <c r="D14" s="294">
        <v>401.2</v>
      </c>
      <c r="E14" s="294">
        <v>401.1</v>
      </c>
      <c r="F14" s="294">
        <v>379.1</v>
      </c>
      <c r="G14" s="294">
        <v>353.4</v>
      </c>
      <c r="H14" s="294">
        <v>345.4</v>
      </c>
    </row>
    <row r="15" spans="1:9" ht="24" x14ac:dyDescent="0.3">
      <c r="A15" s="282" t="s">
        <v>460</v>
      </c>
      <c r="B15" s="536" t="s">
        <v>461</v>
      </c>
      <c r="C15" s="542"/>
      <c r="D15" s="298"/>
      <c r="E15" s="298"/>
      <c r="F15" s="298"/>
      <c r="G15" s="298"/>
      <c r="H15" s="723"/>
    </row>
    <row r="16" spans="1:9" x14ac:dyDescent="0.3">
      <c r="B16" s="527" t="s">
        <v>462</v>
      </c>
      <c r="C16" s="543"/>
      <c r="D16" s="294"/>
      <c r="E16" s="294"/>
      <c r="F16" s="294"/>
      <c r="G16" s="294"/>
      <c r="H16" s="294"/>
      <c r="I16" s="286" t="s">
        <v>463</v>
      </c>
    </row>
    <row r="17" spans="1:11" x14ac:dyDescent="0.3">
      <c r="A17" s="439"/>
      <c r="B17" s="528" t="s">
        <v>464</v>
      </c>
      <c r="C17" s="542" t="s">
        <v>75</v>
      </c>
      <c r="D17" s="298">
        <v>22831.7</v>
      </c>
      <c r="E17" s="298">
        <v>23456.9</v>
      </c>
      <c r="F17" s="298">
        <v>23392</v>
      </c>
      <c r="G17" s="298">
        <v>24364</v>
      </c>
      <c r="H17" s="723">
        <v>22507</v>
      </c>
    </row>
    <row r="18" spans="1:11" x14ac:dyDescent="0.3">
      <c r="B18" s="527" t="s">
        <v>465</v>
      </c>
      <c r="C18" s="543" t="s">
        <v>452</v>
      </c>
      <c r="D18" s="294">
        <v>2097</v>
      </c>
      <c r="E18" s="294">
        <v>2815</v>
      </c>
      <c r="F18" s="294">
        <v>2578.9</v>
      </c>
      <c r="G18" s="294">
        <v>2887.9</v>
      </c>
      <c r="H18" s="294">
        <v>2857</v>
      </c>
    </row>
    <row r="19" spans="1:11" x14ac:dyDescent="0.3">
      <c r="A19" s="439"/>
      <c r="B19" s="528" t="s">
        <v>466</v>
      </c>
      <c r="C19" s="542"/>
      <c r="D19" s="298"/>
      <c r="E19" s="298"/>
      <c r="F19" s="298"/>
      <c r="G19" s="298"/>
      <c r="H19" s="723"/>
    </row>
    <row r="20" spans="1:11" x14ac:dyDescent="0.3">
      <c r="B20" s="527" t="s">
        <v>464</v>
      </c>
      <c r="C20" s="543" t="s">
        <v>452</v>
      </c>
      <c r="D20" s="294">
        <v>450.4</v>
      </c>
      <c r="E20" s="294">
        <v>483.9</v>
      </c>
      <c r="F20" s="294">
        <v>451</v>
      </c>
      <c r="G20" s="294">
        <v>508.7</v>
      </c>
      <c r="H20" s="294">
        <v>474.5</v>
      </c>
    </row>
    <row r="21" spans="1:11" x14ac:dyDescent="0.3">
      <c r="A21" s="439"/>
      <c r="B21" s="528" t="s">
        <v>465</v>
      </c>
      <c r="C21" s="542" t="s">
        <v>75</v>
      </c>
      <c r="D21" s="298">
        <v>41.6</v>
      </c>
      <c r="E21" s="298">
        <v>55.1</v>
      </c>
      <c r="F21" s="298">
        <v>40.200000000000003</v>
      </c>
      <c r="G21" s="298">
        <v>44.7</v>
      </c>
      <c r="H21" s="723">
        <v>39.6</v>
      </c>
    </row>
    <row r="22" spans="1:11" x14ac:dyDescent="0.3">
      <c r="B22" s="527" t="s">
        <v>467</v>
      </c>
      <c r="C22" s="543"/>
      <c r="D22" s="294"/>
      <c r="E22" s="294"/>
      <c r="F22" s="294"/>
      <c r="G22" s="294"/>
      <c r="H22" s="294"/>
    </row>
    <row r="23" spans="1:11" x14ac:dyDescent="0.3">
      <c r="A23" s="439"/>
      <c r="B23" s="528" t="s">
        <v>464</v>
      </c>
      <c r="C23" s="542" t="s">
        <v>75</v>
      </c>
      <c r="D23" s="298">
        <v>-1301.7</v>
      </c>
      <c r="E23" s="298">
        <v>-1332.2</v>
      </c>
      <c r="F23" s="298">
        <v>-1420.6</v>
      </c>
      <c r="G23" s="298">
        <v>-1249.4000000000001</v>
      </c>
      <c r="H23" s="723">
        <v>-1458.6</v>
      </c>
    </row>
    <row r="24" spans="1:11" x14ac:dyDescent="0.3">
      <c r="B24" s="527" t="s">
        <v>465</v>
      </c>
      <c r="C24" s="543" t="s">
        <v>452</v>
      </c>
      <c r="D24" s="294">
        <v>197.8</v>
      </c>
      <c r="E24" s="294">
        <v>110.7</v>
      </c>
      <c r="F24" s="294">
        <v>236.7</v>
      </c>
      <c r="G24" s="294">
        <v>5.7</v>
      </c>
      <c r="H24" s="294">
        <v>14.9</v>
      </c>
    </row>
    <row r="25" spans="1:11" ht="24" x14ac:dyDescent="0.3">
      <c r="A25" s="282" t="s">
        <v>468</v>
      </c>
      <c r="B25" s="536" t="s">
        <v>469</v>
      </c>
      <c r="C25" s="542" t="s">
        <v>75</v>
      </c>
      <c r="D25" s="298">
        <v>1.1000000000000001</v>
      </c>
      <c r="E25" s="298">
        <v>2.1</v>
      </c>
      <c r="F25" s="298">
        <v>5.5</v>
      </c>
      <c r="G25" s="298">
        <v>10.4</v>
      </c>
      <c r="H25" s="723">
        <v>8.4</v>
      </c>
    </row>
    <row r="26" spans="1:11" ht="12" x14ac:dyDescent="0.3">
      <c r="A26" s="281" t="s">
        <v>470</v>
      </c>
      <c r="B26" s="537" t="s">
        <v>471</v>
      </c>
      <c r="C26" s="543" t="s">
        <v>75</v>
      </c>
      <c r="D26" s="294">
        <v>44.4</v>
      </c>
      <c r="E26" s="294">
        <v>29.9</v>
      </c>
      <c r="F26" s="294">
        <v>51.4</v>
      </c>
      <c r="G26" s="294">
        <v>21.3</v>
      </c>
      <c r="H26" s="294">
        <v>68.5</v>
      </c>
    </row>
    <row r="27" spans="1:11" ht="12" x14ac:dyDescent="0.3">
      <c r="A27" s="282" t="s">
        <v>472</v>
      </c>
      <c r="B27" s="536" t="s">
        <v>473</v>
      </c>
      <c r="C27" s="542"/>
      <c r="D27" s="298"/>
      <c r="E27" s="298"/>
      <c r="F27" s="298"/>
      <c r="G27" s="298"/>
      <c r="H27" s="723"/>
    </row>
    <row r="28" spans="1:11" x14ac:dyDescent="0.3">
      <c r="B28" s="527" t="s">
        <v>474</v>
      </c>
      <c r="C28" s="543" t="s">
        <v>75</v>
      </c>
      <c r="D28" s="294">
        <v>5154.1000000000004</v>
      </c>
      <c r="E28" s="294">
        <v>5324.1</v>
      </c>
      <c r="F28" s="294">
        <v>5471</v>
      </c>
      <c r="G28" s="294">
        <v>5723.1</v>
      </c>
      <c r="H28" s="294">
        <v>5650.1</v>
      </c>
    </row>
    <row r="29" spans="1:11" x14ac:dyDescent="0.3">
      <c r="A29" s="439"/>
      <c r="B29" s="528" t="s">
        <v>475</v>
      </c>
      <c r="C29" s="542" t="s">
        <v>75</v>
      </c>
      <c r="D29" s="298">
        <v>1518</v>
      </c>
      <c r="E29" s="298">
        <v>1513.5</v>
      </c>
      <c r="F29" s="298">
        <v>1561.9</v>
      </c>
      <c r="G29" s="298">
        <v>1719.4</v>
      </c>
      <c r="H29" s="723">
        <v>1697.9</v>
      </c>
    </row>
    <row r="30" spans="1:11" x14ac:dyDescent="0.3">
      <c r="B30" s="527" t="s">
        <v>476</v>
      </c>
      <c r="C30" s="543" t="s">
        <v>452</v>
      </c>
      <c r="D30" s="294">
        <v>-7.2</v>
      </c>
      <c r="E30" s="294">
        <v>0</v>
      </c>
      <c r="F30" s="294">
        <v>4.0999999999999996</v>
      </c>
      <c r="G30" s="294">
        <v>-9.1999999999999993</v>
      </c>
      <c r="H30" s="294">
        <v>-10.6</v>
      </c>
    </row>
    <row r="31" spans="1:11" x14ac:dyDescent="0.2">
      <c r="B31" s="527" t="s">
        <v>477</v>
      </c>
      <c r="C31" s="543"/>
      <c r="D31" s="294">
        <v>786.7</v>
      </c>
      <c r="E31" s="294">
        <v>757.6</v>
      </c>
      <c r="F31" s="294">
        <v>752.5</v>
      </c>
      <c r="G31" s="294">
        <v>764.4</v>
      </c>
      <c r="H31" s="294">
        <v>739.1</v>
      </c>
      <c r="K31" s="443"/>
    </row>
    <row r="32" spans="1:11" x14ac:dyDescent="0.2">
      <c r="A32" s="439"/>
      <c r="B32" s="528" t="s">
        <v>478</v>
      </c>
      <c r="C32" s="542" t="s">
        <v>75</v>
      </c>
      <c r="D32" s="298">
        <v>1762.8</v>
      </c>
      <c r="E32" s="298">
        <v>1786.3</v>
      </c>
      <c r="F32" s="298">
        <v>1858.7</v>
      </c>
      <c r="G32" s="298">
        <v>1905.9</v>
      </c>
      <c r="H32" s="723">
        <v>1886.5</v>
      </c>
      <c r="K32" s="443"/>
    </row>
    <row r="33" spans="1:11" x14ac:dyDescent="0.2">
      <c r="B33" s="527" t="s">
        <v>479</v>
      </c>
      <c r="C33" s="544" t="s">
        <v>452</v>
      </c>
      <c r="D33" s="425">
        <v>1009.5</v>
      </c>
      <c r="E33" s="425">
        <v>1071</v>
      </c>
      <c r="F33" s="425">
        <v>1129.7</v>
      </c>
      <c r="G33" s="425">
        <v>1223</v>
      </c>
      <c r="H33" s="425">
        <v>1267.5</v>
      </c>
      <c r="K33" s="443"/>
    </row>
    <row r="34" spans="1:11" ht="12" x14ac:dyDescent="0.2">
      <c r="A34" s="282" t="s">
        <v>480</v>
      </c>
      <c r="B34" s="536" t="s">
        <v>481</v>
      </c>
      <c r="C34" s="542" t="s">
        <v>75</v>
      </c>
      <c r="D34" s="298">
        <v>955.5</v>
      </c>
      <c r="E34" s="298">
        <v>969.2</v>
      </c>
      <c r="F34" s="298">
        <v>892.9</v>
      </c>
      <c r="G34" s="298">
        <v>900.5</v>
      </c>
      <c r="H34" s="723">
        <v>1086.2</v>
      </c>
      <c r="K34" s="443"/>
    </row>
    <row r="35" spans="1:11" ht="12" x14ac:dyDescent="0.2">
      <c r="A35" s="281" t="s">
        <v>482</v>
      </c>
      <c r="B35" s="537" t="s">
        <v>483</v>
      </c>
      <c r="C35" s="543" t="s">
        <v>75</v>
      </c>
      <c r="D35" s="294">
        <v>14.3</v>
      </c>
      <c r="E35" s="294">
        <v>11.3</v>
      </c>
      <c r="F35" s="294">
        <v>15.8</v>
      </c>
      <c r="G35" s="294">
        <v>11</v>
      </c>
      <c r="H35" s="294">
        <v>15.5</v>
      </c>
      <c r="K35" s="443"/>
    </row>
    <row r="36" spans="1:11" ht="24" x14ac:dyDescent="0.3">
      <c r="A36" s="282" t="s">
        <v>484</v>
      </c>
      <c r="B36" s="536" t="s">
        <v>485</v>
      </c>
      <c r="C36" s="545"/>
      <c r="D36" s="399">
        <v>3088.7</v>
      </c>
      <c r="E36" s="399">
        <v>3156.6</v>
      </c>
      <c r="F36" s="399">
        <v>2857.8</v>
      </c>
      <c r="G36" s="399">
        <v>3142.3</v>
      </c>
      <c r="H36" s="399">
        <v>4258.3999999999996</v>
      </c>
    </row>
    <row r="37" spans="1:11" ht="12" x14ac:dyDescent="0.3">
      <c r="B37" s="537" t="s">
        <v>486</v>
      </c>
      <c r="C37" s="543"/>
      <c r="D37" s="294"/>
      <c r="E37" s="294"/>
      <c r="F37" s="294"/>
      <c r="G37" s="294"/>
      <c r="H37" s="294"/>
    </row>
    <row r="38" spans="1:11" ht="12" x14ac:dyDescent="0.3">
      <c r="A38" s="282" t="s">
        <v>449</v>
      </c>
      <c r="B38" s="536" t="s">
        <v>487</v>
      </c>
      <c r="C38" s="542"/>
      <c r="D38" s="298"/>
      <c r="E38" s="298"/>
      <c r="F38" s="298"/>
      <c r="G38" s="298"/>
      <c r="H38" s="723"/>
    </row>
    <row r="39" spans="1:11" x14ac:dyDescent="0.3">
      <c r="B39" s="527" t="s">
        <v>451</v>
      </c>
      <c r="C39" s="543" t="s">
        <v>452</v>
      </c>
      <c r="D39" s="294">
        <v>104173.7</v>
      </c>
      <c r="E39" s="294">
        <v>100230.5</v>
      </c>
      <c r="F39" s="294">
        <v>103568.8</v>
      </c>
      <c r="G39" s="294">
        <v>107551.8</v>
      </c>
      <c r="H39" s="294">
        <v>102731.2</v>
      </c>
    </row>
    <row r="40" spans="1:11" x14ac:dyDescent="0.3">
      <c r="A40" s="439"/>
      <c r="B40" s="528" t="s">
        <v>488</v>
      </c>
      <c r="C40" s="542" t="s">
        <v>75</v>
      </c>
      <c r="D40" s="298">
        <v>997.1</v>
      </c>
      <c r="E40" s="298">
        <v>950.3</v>
      </c>
      <c r="F40" s="298">
        <v>959.7</v>
      </c>
      <c r="G40" s="298">
        <v>897.3</v>
      </c>
      <c r="H40" s="723">
        <v>827</v>
      </c>
    </row>
    <row r="41" spans="1:11" ht="12" x14ac:dyDescent="0.3">
      <c r="A41" s="281" t="s">
        <v>456</v>
      </c>
      <c r="B41" s="537" t="s">
        <v>489</v>
      </c>
      <c r="C41" s="543"/>
      <c r="D41" s="294"/>
      <c r="E41" s="294"/>
      <c r="F41" s="294"/>
      <c r="G41" s="294"/>
      <c r="H41" s="294"/>
    </row>
    <row r="42" spans="1:11" x14ac:dyDescent="0.3">
      <c r="A42" s="439"/>
      <c r="B42" s="528" t="s">
        <v>490</v>
      </c>
      <c r="C42" s="542" t="s">
        <v>452</v>
      </c>
      <c r="D42" s="298">
        <v>1743.2</v>
      </c>
      <c r="E42" s="298">
        <v>1787.5</v>
      </c>
      <c r="F42" s="298">
        <v>1861.9</v>
      </c>
      <c r="G42" s="298">
        <v>2310.8000000000002</v>
      </c>
      <c r="H42" s="723">
        <v>2984.4</v>
      </c>
    </row>
    <row r="43" spans="1:11" x14ac:dyDescent="0.3">
      <c r="B43" s="527" t="s">
        <v>491</v>
      </c>
      <c r="C43" s="543"/>
      <c r="D43" s="294"/>
      <c r="E43" s="294"/>
      <c r="F43" s="294"/>
      <c r="G43" s="294"/>
      <c r="H43" s="294"/>
    </row>
    <row r="44" spans="1:11" x14ac:dyDescent="0.3">
      <c r="A44" s="439"/>
      <c r="B44" s="528" t="s">
        <v>492</v>
      </c>
      <c r="C44" s="542" t="s">
        <v>452</v>
      </c>
      <c r="D44" s="298">
        <v>22.2</v>
      </c>
      <c r="E44" s="298">
        <v>21.4</v>
      </c>
      <c r="F44" s="298">
        <v>20.8</v>
      </c>
      <c r="G44" s="298">
        <v>17.2</v>
      </c>
      <c r="H44" s="723">
        <v>14</v>
      </c>
    </row>
    <row r="45" spans="1:11" x14ac:dyDescent="0.3">
      <c r="B45" s="527" t="s">
        <v>493</v>
      </c>
      <c r="C45" s="543" t="s">
        <v>452</v>
      </c>
      <c r="D45" s="294">
        <v>16292.1</v>
      </c>
      <c r="E45" s="294">
        <v>16446.5</v>
      </c>
      <c r="F45" s="294">
        <v>16511.8</v>
      </c>
      <c r="G45" s="294">
        <v>16558.8</v>
      </c>
      <c r="H45" s="294">
        <v>16023.5</v>
      </c>
    </row>
    <row r="46" spans="1:11" x14ac:dyDescent="0.3">
      <c r="A46" s="439"/>
      <c r="B46" s="528" t="s">
        <v>494</v>
      </c>
      <c r="C46" s="542" t="s">
        <v>452</v>
      </c>
      <c r="D46" s="298">
        <v>1016.6</v>
      </c>
      <c r="E46" s="298">
        <v>553.29999999999995</v>
      </c>
      <c r="F46" s="298">
        <v>293.60000000000002</v>
      </c>
      <c r="G46" s="298">
        <v>2221.4</v>
      </c>
      <c r="H46" s="723">
        <v>521.9</v>
      </c>
    </row>
    <row r="47" spans="1:11" x14ac:dyDescent="0.3">
      <c r="B47" s="527" t="s">
        <v>495</v>
      </c>
      <c r="C47" s="543" t="s">
        <v>452</v>
      </c>
      <c r="D47" s="294">
        <v>2117.5</v>
      </c>
      <c r="E47" s="294">
        <v>2028.9</v>
      </c>
      <c r="F47" s="294">
        <v>1895</v>
      </c>
      <c r="G47" s="294">
        <v>2430.1</v>
      </c>
      <c r="H47" s="294">
        <v>2521.4</v>
      </c>
    </row>
    <row r="48" spans="1:11" ht="36" x14ac:dyDescent="0.3">
      <c r="A48" s="373" t="s">
        <v>458</v>
      </c>
      <c r="B48" s="536" t="s">
        <v>496</v>
      </c>
      <c r="C48" s="542" t="s">
        <v>452</v>
      </c>
      <c r="D48" s="440">
        <v>6707.8</v>
      </c>
      <c r="E48" s="440">
        <v>8245.7999999999993</v>
      </c>
      <c r="F48" s="440">
        <v>2457</v>
      </c>
      <c r="G48" s="440">
        <v>20487.7</v>
      </c>
      <c r="H48" s="440">
        <v>14608.9</v>
      </c>
    </row>
    <row r="49" spans="1:9" ht="12" x14ac:dyDescent="0.3">
      <c r="A49" s="374" t="s">
        <v>460</v>
      </c>
      <c r="B49" s="537" t="s">
        <v>459</v>
      </c>
      <c r="C49" s="544" t="s">
        <v>452</v>
      </c>
      <c r="D49" s="425">
        <v>2317.4</v>
      </c>
      <c r="E49" s="425">
        <v>2497.3000000000002</v>
      </c>
      <c r="F49" s="425">
        <v>2784.6</v>
      </c>
      <c r="G49" s="425">
        <v>3096.7</v>
      </c>
      <c r="H49" s="425">
        <v>3112</v>
      </c>
    </row>
    <row r="50" spans="1:9" ht="12" x14ac:dyDescent="0.3">
      <c r="A50" s="282" t="s">
        <v>468</v>
      </c>
      <c r="B50" s="536" t="s">
        <v>497</v>
      </c>
      <c r="C50" s="542"/>
      <c r="D50" s="298"/>
      <c r="E50" s="298"/>
      <c r="F50" s="298"/>
      <c r="G50" s="298"/>
      <c r="H50" s="723"/>
    </row>
    <row r="51" spans="1:9" x14ac:dyDescent="0.3">
      <c r="B51" s="527" t="s">
        <v>498</v>
      </c>
      <c r="C51" s="543"/>
      <c r="D51" s="294"/>
      <c r="E51" s="294"/>
      <c r="F51" s="294"/>
      <c r="G51" s="294"/>
      <c r="H51" s="294"/>
    </row>
    <row r="52" spans="1:9" x14ac:dyDescent="0.3">
      <c r="A52" s="439"/>
      <c r="B52" s="528" t="s">
        <v>464</v>
      </c>
      <c r="C52" s="542" t="s">
        <v>75</v>
      </c>
      <c r="D52" s="298">
        <v>66156.7</v>
      </c>
      <c r="E52" s="298">
        <v>73351.8</v>
      </c>
      <c r="F52" s="298">
        <v>73865.100000000006</v>
      </c>
      <c r="G52" s="298">
        <v>77772.7</v>
      </c>
      <c r="H52" s="723">
        <v>76676.5</v>
      </c>
    </row>
    <row r="53" spans="1:9" x14ac:dyDescent="0.3">
      <c r="B53" s="527" t="s">
        <v>499</v>
      </c>
      <c r="C53" s="543" t="s">
        <v>452</v>
      </c>
      <c r="D53" s="294">
        <v>1553.1</v>
      </c>
      <c r="E53" s="294">
        <v>1444.1</v>
      </c>
      <c r="F53" s="294">
        <v>1661</v>
      </c>
      <c r="G53" s="294">
        <v>1741.3</v>
      </c>
      <c r="H53" s="294">
        <v>1698.5</v>
      </c>
      <c r="I53" s="386"/>
    </row>
    <row r="54" spans="1:9" x14ac:dyDescent="0.3">
      <c r="A54" s="439"/>
      <c r="B54" s="528" t="s">
        <v>500</v>
      </c>
      <c r="C54" s="542"/>
      <c r="D54" s="298"/>
      <c r="E54" s="298"/>
      <c r="F54" s="298"/>
      <c r="G54" s="298"/>
      <c r="H54" s="723"/>
    </row>
    <row r="55" spans="1:9" x14ac:dyDescent="0.3">
      <c r="B55" s="527" t="s">
        <v>464</v>
      </c>
      <c r="C55" s="543" t="s">
        <v>75</v>
      </c>
      <c r="D55" s="294">
        <v>-1232.9000000000001</v>
      </c>
      <c r="E55" s="294">
        <v>-89.2</v>
      </c>
      <c r="F55" s="294">
        <v>1092.9000000000001</v>
      </c>
      <c r="G55" s="294">
        <v>157.6</v>
      </c>
      <c r="H55" s="294">
        <v>1559.9</v>
      </c>
    </row>
    <row r="56" spans="1:9" x14ac:dyDescent="0.3">
      <c r="A56" s="439"/>
      <c r="B56" s="528" t="s">
        <v>499</v>
      </c>
      <c r="C56" s="542" t="s">
        <v>452</v>
      </c>
      <c r="D56" s="298">
        <v>-12.1</v>
      </c>
      <c r="E56" s="298">
        <v>69.599999999999994</v>
      </c>
      <c r="F56" s="298">
        <v>107.4</v>
      </c>
      <c r="G56" s="298">
        <v>72.099999999999994</v>
      </c>
      <c r="H56" s="723">
        <v>57.4</v>
      </c>
    </row>
    <row r="57" spans="1:9" ht="24" x14ac:dyDescent="0.3">
      <c r="A57" s="281" t="s">
        <v>470</v>
      </c>
      <c r="B57" s="537" t="s">
        <v>501</v>
      </c>
      <c r="C57" s="543"/>
      <c r="D57" s="294"/>
      <c r="E57" s="294"/>
      <c r="F57" s="294"/>
      <c r="G57" s="294"/>
      <c r="H57" s="294"/>
    </row>
    <row r="58" spans="1:9" x14ac:dyDescent="0.3">
      <c r="A58" s="439"/>
      <c r="B58" s="528" t="s">
        <v>502</v>
      </c>
      <c r="C58" s="542"/>
      <c r="D58" s="298"/>
      <c r="E58" s="298"/>
      <c r="F58" s="298"/>
      <c r="G58" s="298"/>
      <c r="H58" s="723"/>
    </row>
    <row r="59" spans="1:9" x14ac:dyDescent="0.3">
      <c r="B59" s="527" t="s">
        <v>464</v>
      </c>
      <c r="C59" s="543" t="s">
        <v>75</v>
      </c>
      <c r="D59" s="294">
        <v>37433.1</v>
      </c>
      <c r="E59" s="294">
        <v>23200.9</v>
      </c>
      <c r="F59" s="294">
        <v>23871</v>
      </c>
      <c r="G59" s="294">
        <v>25883.862217999998</v>
      </c>
      <c r="H59" s="294">
        <v>18571.2</v>
      </c>
    </row>
    <row r="60" spans="1:9" x14ac:dyDescent="0.3">
      <c r="A60" s="439"/>
      <c r="B60" s="528" t="s">
        <v>499</v>
      </c>
      <c r="C60" s="542" t="s">
        <v>452</v>
      </c>
      <c r="D60" s="298">
        <v>-624.6</v>
      </c>
      <c r="E60" s="298">
        <v>-663</v>
      </c>
      <c r="F60" s="298">
        <v>-948.9</v>
      </c>
      <c r="G60" s="298">
        <v>-972.01989500000002</v>
      </c>
      <c r="H60" s="723">
        <v>-1062</v>
      </c>
    </row>
    <row r="61" spans="1:9" x14ac:dyDescent="0.3">
      <c r="B61" s="527" t="s">
        <v>503</v>
      </c>
      <c r="C61" s="543"/>
      <c r="D61" s="441"/>
      <c r="E61" s="441"/>
      <c r="F61" s="441"/>
      <c r="G61" s="441"/>
      <c r="H61" s="441"/>
    </row>
    <row r="62" spans="1:9" x14ac:dyDescent="0.3">
      <c r="A62" s="439"/>
      <c r="B62" s="528" t="s">
        <v>464</v>
      </c>
      <c r="C62" s="542" t="s">
        <v>75</v>
      </c>
      <c r="D62" s="298">
        <v>-0.8</v>
      </c>
      <c r="E62" s="298">
        <v>-2.1</v>
      </c>
      <c r="F62" s="298">
        <v>11.4</v>
      </c>
      <c r="G62" s="298">
        <v>1.1708149999999999</v>
      </c>
      <c r="H62" s="723">
        <v>1.8</v>
      </c>
    </row>
    <row r="63" spans="1:9" x14ac:dyDescent="0.3">
      <c r="B63" s="527" t="s">
        <v>499</v>
      </c>
      <c r="C63" s="543" t="s">
        <v>452</v>
      </c>
      <c r="D63" s="294">
        <v>2.6</v>
      </c>
      <c r="E63" s="294">
        <v>9.6</v>
      </c>
      <c r="F63" s="294">
        <v>0.5</v>
      </c>
      <c r="G63" s="294">
        <v>-0.84340400000000004</v>
      </c>
      <c r="H63" s="294">
        <v>6.2</v>
      </c>
    </row>
    <row r="64" spans="1:9" x14ac:dyDescent="0.3">
      <c r="A64" s="439"/>
      <c r="B64" s="528" t="s">
        <v>504</v>
      </c>
      <c r="C64" s="542"/>
      <c r="D64" s="442"/>
      <c r="E64" s="442"/>
      <c r="F64" s="442"/>
      <c r="G64" s="442"/>
      <c r="H64" s="442"/>
    </row>
    <row r="65" spans="1:8" x14ac:dyDescent="0.3">
      <c r="B65" s="527" t="s">
        <v>464</v>
      </c>
      <c r="C65" s="543" t="s">
        <v>75</v>
      </c>
      <c r="D65" s="294">
        <v>-2.8</v>
      </c>
      <c r="E65" s="294">
        <v>21.1</v>
      </c>
      <c r="F65" s="294">
        <v>9.6</v>
      </c>
      <c r="G65" s="294">
        <v>208.39697899999999</v>
      </c>
      <c r="H65" s="294">
        <v>-21.4</v>
      </c>
    </row>
    <row r="66" spans="1:8" x14ac:dyDescent="0.3">
      <c r="A66" s="439"/>
      <c r="B66" s="528" t="s">
        <v>499</v>
      </c>
      <c r="C66" s="542" t="s">
        <v>452</v>
      </c>
      <c r="D66" s="298">
        <v>-5.0999999999999996</v>
      </c>
      <c r="E66" s="298">
        <v>-3.4</v>
      </c>
      <c r="F66" s="298">
        <v>-4.4000000000000004</v>
      </c>
      <c r="G66" s="298">
        <v>-13.255376999999999</v>
      </c>
      <c r="H66" s="723">
        <v>-4.9000000000000004</v>
      </c>
    </row>
    <row r="67" spans="1:8" ht="22.8" x14ac:dyDescent="0.3">
      <c r="B67" s="527" t="s">
        <v>505</v>
      </c>
      <c r="C67" s="543"/>
      <c r="D67" s="441"/>
      <c r="E67" s="441"/>
      <c r="F67" s="441"/>
      <c r="G67" s="441"/>
      <c r="H67" s="441"/>
    </row>
    <row r="68" spans="1:8" x14ac:dyDescent="0.3">
      <c r="A68" s="439"/>
      <c r="B68" s="528" t="s">
        <v>464</v>
      </c>
      <c r="C68" s="542" t="s">
        <v>75</v>
      </c>
      <c r="D68" s="298">
        <v>10763.9</v>
      </c>
      <c r="E68" s="298">
        <v>14615.7</v>
      </c>
      <c r="F68" s="298">
        <v>579.4</v>
      </c>
      <c r="G68" s="298">
        <v>27100.676071000002</v>
      </c>
      <c r="H68" s="723">
        <v>16734.7</v>
      </c>
    </row>
    <row r="69" spans="1:8" x14ac:dyDescent="0.3">
      <c r="B69" s="527" t="s">
        <v>499</v>
      </c>
      <c r="C69" s="543" t="s">
        <v>452</v>
      </c>
      <c r="D69" s="294">
        <v>-28.5</v>
      </c>
      <c r="E69" s="294">
        <v>-10.8</v>
      </c>
      <c r="F69" s="294">
        <v>-17.899999999999999</v>
      </c>
      <c r="G69" s="294">
        <v>-70.566331000000005</v>
      </c>
      <c r="H69" s="294">
        <v>-26.1</v>
      </c>
    </row>
    <row r="70" spans="1:8" ht="12" x14ac:dyDescent="0.3">
      <c r="A70" s="282" t="s">
        <v>472</v>
      </c>
      <c r="B70" s="536" t="s">
        <v>471</v>
      </c>
      <c r="C70" s="542" t="s">
        <v>75</v>
      </c>
      <c r="D70" s="298">
        <v>94.4</v>
      </c>
      <c r="E70" s="298">
        <v>76.400000000000006</v>
      </c>
      <c r="F70" s="298">
        <v>92.5</v>
      </c>
      <c r="G70" s="298">
        <v>84.931264999999996</v>
      </c>
      <c r="H70" s="723">
        <v>63.4</v>
      </c>
    </row>
    <row r="71" spans="1:8" ht="12" x14ac:dyDescent="0.3">
      <c r="A71" s="281" t="s">
        <v>480</v>
      </c>
      <c r="B71" s="537" t="s">
        <v>473</v>
      </c>
      <c r="C71" s="543"/>
      <c r="D71" s="294"/>
      <c r="E71" s="294"/>
      <c r="F71" s="294"/>
      <c r="G71" s="294"/>
      <c r="H71" s="294"/>
    </row>
    <row r="72" spans="1:8" x14ac:dyDescent="0.3">
      <c r="A72" s="439"/>
      <c r="B72" s="528" t="s">
        <v>474</v>
      </c>
      <c r="C72" s="542" t="s">
        <v>75</v>
      </c>
      <c r="D72" s="298">
        <v>2344.6</v>
      </c>
      <c r="E72" s="298">
        <v>2268.6999999999998</v>
      </c>
      <c r="F72" s="298">
        <v>2205.6</v>
      </c>
      <c r="G72" s="298">
        <v>2122.142194</v>
      </c>
      <c r="H72" s="723">
        <v>1915.6</v>
      </c>
    </row>
    <row r="73" spans="1:8" x14ac:dyDescent="0.3">
      <c r="B73" s="527" t="s">
        <v>475</v>
      </c>
      <c r="C73" s="543" t="s">
        <v>75</v>
      </c>
      <c r="D73" s="294">
        <v>697.1</v>
      </c>
      <c r="E73" s="294">
        <v>683.6</v>
      </c>
      <c r="F73" s="294">
        <v>691.7</v>
      </c>
      <c r="G73" s="294">
        <v>751.91526099999999</v>
      </c>
      <c r="H73" s="294">
        <v>714.3</v>
      </c>
    </row>
    <row r="74" spans="1:8" x14ac:dyDescent="0.3">
      <c r="A74" s="439"/>
      <c r="B74" s="528" t="s">
        <v>506</v>
      </c>
      <c r="C74" s="542" t="s">
        <v>452</v>
      </c>
      <c r="D74" s="298">
        <v>100.6</v>
      </c>
      <c r="E74" s="298">
        <v>59.9</v>
      </c>
      <c r="F74" s="298">
        <v>69.099999999999994</v>
      </c>
      <c r="G74" s="298">
        <v>-29.621896</v>
      </c>
      <c r="H74" s="723">
        <v>-73.400000000000006</v>
      </c>
    </row>
    <row r="75" spans="1:8" x14ac:dyDescent="0.3">
      <c r="B75" s="527" t="s">
        <v>477</v>
      </c>
      <c r="C75" s="543" t="s">
        <v>75</v>
      </c>
      <c r="D75" s="294">
        <v>216.5</v>
      </c>
      <c r="E75" s="294">
        <v>257.5</v>
      </c>
      <c r="F75" s="294">
        <v>275</v>
      </c>
      <c r="G75" s="294">
        <v>237.353646</v>
      </c>
      <c r="H75" s="294">
        <v>270.3</v>
      </c>
    </row>
    <row r="76" spans="1:8" x14ac:dyDescent="0.3">
      <c r="A76" s="439"/>
      <c r="B76" s="528" t="s">
        <v>478</v>
      </c>
      <c r="C76" s="542" t="s">
        <v>75</v>
      </c>
      <c r="D76" s="298">
        <v>1001.9</v>
      </c>
      <c r="E76" s="298">
        <v>1043</v>
      </c>
      <c r="F76" s="298">
        <v>1066.7</v>
      </c>
      <c r="G76" s="298">
        <v>1080.472753</v>
      </c>
      <c r="H76" s="723">
        <v>1084.4000000000001</v>
      </c>
    </row>
    <row r="77" spans="1:8" x14ac:dyDescent="0.3">
      <c r="B77" s="527" t="s">
        <v>479</v>
      </c>
      <c r="C77" s="544" t="s">
        <v>452</v>
      </c>
      <c r="D77" s="425">
        <v>165.5</v>
      </c>
      <c r="E77" s="425">
        <v>159.5</v>
      </c>
      <c r="F77" s="425">
        <v>167.7</v>
      </c>
      <c r="G77" s="425">
        <v>175.72126900000001</v>
      </c>
      <c r="H77" s="425">
        <v>149.1</v>
      </c>
    </row>
    <row r="78" spans="1:8" ht="12" x14ac:dyDescent="0.3">
      <c r="A78" s="282" t="s">
        <v>482</v>
      </c>
      <c r="B78" s="536" t="s">
        <v>507</v>
      </c>
      <c r="C78" s="542"/>
      <c r="D78" s="298"/>
      <c r="E78" s="298"/>
      <c r="F78" s="298"/>
      <c r="G78" s="298"/>
      <c r="H78" s="723"/>
    </row>
    <row r="79" spans="1:8" x14ac:dyDescent="0.3">
      <c r="B79" s="527" t="s">
        <v>508</v>
      </c>
      <c r="C79" s="543" t="s">
        <v>75</v>
      </c>
      <c r="D79" s="425">
        <v>1655.6</v>
      </c>
      <c r="E79" s="425">
        <v>1689.9</v>
      </c>
      <c r="F79" s="425">
        <v>1687.6</v>
      </c>
      <c r="G79" s="425">
        <v>1990.2438790000001</v>
      </c>
      <c r="H79" s="425">
        <v>2125.6999999999998</v>
      </c>
    </row>
    <row r="80" spans="1:8" x14ac:dyDescent="0.3">
      <c r="A80" s="439"/>
      <c r="B80" s="528" t="s">
        <v>509</v>
      </c>
      <c r="C80" s="542" t="s">
        <v>75</v>
      </c>
      <c r="D80" s="298">
        <v>1832.3</v>
      </c>
      <c r="E80" s="298">
        <v>1921.4</v>
      </c>
      <c r="F80" s="298">
        <v>4186.6000000000004</v>
      </c>
      <c r="G80" s="298">
        <v>1299.047118</v>
      </c>
      <c r="H80" s="723">
        <v>1970.2</v>
      </c>
    </row>
    <row r="81" spans="1:8" x14ac:dyDescent="0.3">
      <c r="B81" s="527" t="s">
        <v>510</v>
      </c>
      <c r="C81" s="543" t="s">
        <v>75</v>
      </c>
      <c r="D81" s="294">
        <v>827.9</v>
      </c>
      <c r="E81" s="294">
        <v>545.70000000000005</v>
      </c>
      <c r="F81" s="294">
        <v>946.5</v>
      </c>
      <c r="G81" s="294">
        <v>699.05515800000001</v>
      </c>
      <c r="H81" s="294">
        <v>1889.6</v>
      </c>
    </row>
    <row r="82" spans="1:8" ht="48" x14ac:dyDescent="0.3">
      <c r="A82" s="282" t="s">
        <v>484</v>
      </c>
      <c r="B82" s="536" t="s">
        <v>511</v>
      </c>
      <c r="C82" s="542" t="s">
        <v>75</v>
      </c>
      <c r="D82" s="298">
        <v>4628.8999999999996</v>
      </c>
      <c r="E82" s="298">
        <v>4379</v>
      </c>
      <c r="F82" s="298">
        <v>13556.6</v>
      </c>
      <c r="G82" s="298">
        <v>3353.8006019999998</v>
      </c>
      <c r="H82" s="723">
        <v>9660.9</v>
      </c>
    </row>
    <row r="83" spans="1:8" ht="12" x14ac:dyDescent="0.3">
      <c r="A83" s="281" t="s">
        <v>512</v>
      </c>
      <c r="B83" s="537" t="s">
        <v>481</v>
      </c>
      <c r="C83" s="543" t="s">
        <v>75</v>
      </c>
      <c r="D83" s="294">
        <v>2603.8000000000002</v>
      </c>
      <c r="E83" s="294">
        <v>2828.3</v>
      </c>
      <c r="F83" s="294">
        <v>3061.5</v>
      </c>
      <c r="G83" s="294">
        <v>3373.1189770000001</v>
      </c>
      <c r="H83" s="294">
        <v>3451.1</v>
      </c>
    </row>
    <row r="84" spans="1:8" ht="24" x14ac:dyDescent="0.3">
      <c r="A84" s="282" t="s">
        <v>513</v>
      </c>
      <c r="B84" s="536" t="s">
        <v>514</v>
      </c>
      <c r="C84" s="542" t="s">
        <v>75</v>
      </c>
      <c r="D84" s="298">
        <v>1824.3</v>
      </c>
      <c r="E84" s="298">
        <v>1773</v>
      </c>
      <c r="F84" s="298">
        <v>1442.4</v>
      </c>
      <c r="G84" s="298">
        <v>2200.3937350000001</v>
      </c>
      <c r="H84" s="723">
        <v>2372.9</v>
      </c>
    </row>
    <row r="85" spans="1:8" ht="24.6" thickBot="1" x14ac:dyDescent="0.35">
      <c r="A85" s="281" t="s">
        <v>515</v>
      </c>
      <c r="B85" s="537" t="s">
        <v>516</v>
      </c>
      <c r="C85" s="546"/>
      <c r="D85" s="294">
        <v>3700.7</v>
      </c>
      <c r="E85" s="294">
        <v>3362.1</v>
      </c>
      <c r="F85" s="294">
        <v>826</v>
      </c>
      <c r="G85" s="294">
        <v>6363.0448809999998</v>
      </c>
      <c r="H85" s="294">
        <v>3393.9</v>
      </c>
    </row>
    <row r="86" spans="1:8" ht="12.6" thickTop="1" x14ac:dyDescent="0.3">
      <c r="A86" s="375"/>
      <c r="B86" s="538" t="s">
        <v>517</v>
      </c>
      <c r="C86" s="547"/>
      <c r="D86" s="400"/>
      <c r="E86" s="400"/>
      <c r="F86" s="400"/>
      <c r="G86" s="400"/>
      <c r="H86" s="400"/>
    </row>
    <row r="87" spans="1:8" ht="24" x14ac:dyDescent="0.3">
      <c r="A87" s="281" t="s">
        <v>449</v>
      </c>
      <c r="B87" s="537" t="s">
        <v>518</v>
      </c>
      <c r="C87" s="543" t="s">
        <v>452</v>
      </c>
      <c r="D87" s="294">
        <v>3088.7</v>
      </c>
      <c r="E87" s="294">
        <v>3156.6</v>
      </c>
      <c r="F87" s="294">
        <v>2857.8</v>
      </c>
      <c r="G87" s="294">
        <v>3142.2817439999999</v>
      </c>
      <c r="H87" s="294">
        <v>4258.3999999999996</v>
      </c>
    </row>
    <row r="88" spans="1:8" ht="24" x14ac:dyDescent="0.3">
      <c r="A88" s="282" t="s">
        <v>456</v>
      </c>
      <c r="B88" s="536" t="s">
        <v>519</v>
      </c>
      <c r="C88" s="542" t="s">
        <v>452</v>
      </c>
      <c r="D88" s="298">
        <v>3700.7</v>
      </c>
      <c r="E88" s="298">
        <v>3362.1</v>
      </c>
      <c r="F88" s="298">
        <v>826</v>
      </c>
      <c r="G88" s="298">
        <v>6363.0448809999998</v>
      </c>
      <c r="H88" s="723">
        <v>3393.9</v>
      </c>
    </row>
    <row r="89" spans="1:8" ht="12" x14ac:dyDescent="0.3">
      <c r="A89" s="281" t="s">
        <v>458</v>
      </c>
      <c r="B89" s="537" t="s">
        <v>520</v>
      </c>
      <c r="C89" s="543"/>
      <c r="D89" s="294"/>
      <c r="E89" s="294"/>
      <c r="F89" s="294"/>
      <c r="G89" s="294"/>
      <c r="H89" s="294"/>
    </row>
    <row r="90" spans="1:8" x14ac:dyDescent="0.3">
      <c r="A90" s="439"/>
      <c r="B90" s="528" t="s">
        <v>490</v>
      </c>
      <c r="C90" s="542" t="s">
        <v>452</v>
      </c>
      <c r="D90" s="298">
        <v>1203.8</v>
      </c>
      <c r="E90" s="298">
        <v>1316.3</v>
      </c>
      <c r="F90" s="298">
        <v>1627.1</v>
      </c>
      <c r="G90" s="298">
        <v>1677.895935</v>
      </c>
      <c r="H90" s="723">
        <v>2510.6999999999998</v>
      </c>
    </row>
    <row r="91" spans="1:8" x14ac:dyDescent="0.3">
      <c r="B91" s="527" t="s">
        <v>491</v>
      </c>
      <c r="C91" s="543"/>
      <c r="D91" s="294"/>
      <c r="E91" s="294"/>
      <c r="F91" s="294"/>
      <c r="G91" s="294"/>
      <c r="H91" s="294"/>
    </row>
    <row r="92" spans="1:8" x14ac:dyDescent="0.3">
      <c r="A92" s="439"/>
      <c r="B92" s="528" t="s">
        <v>492</v>
      </c>
      <c r="C92" s="542" t="s">
        <v>452</v>
      </c>
      <c r="D92" s="298">
        <v>165.6</v>
      </c>
      <c r="E92" s="298">
        <v>160.9</v>
      </c>
      <c r="F92" s="298">
        <v>156</v>
      </c>
      <c r="G92" s="298">
        <v>167.90539100000001</v>
      </c>
      <c r="H92" s="723">
        <v>141.69999999999999</v>
      </c>
    </row>
    <row r="93" spans="1:8" x14ac:dyDescent="0.3">
      <c r="B93" s="527" t="s">
        <v>493</v>
      </c>
      <c r="C93" s="543" t="s">
        <v>452</v>
      </c>
      <c r="D93" s="294">
        <v>1603.7</v>
      </c>
      <c r="E93" s="294">
        <v>1544.8</v>
      </c>
      <c r="F93" s="294">
        <v>1507.5</v>
      </c>
      <c r="G93" s="294">
        <v>1474.5404309999999</v>
      </c>
      <c r="H93" s="294">
        <v>1282.4000000000001</v>
      </c>
    </row>
    <row r="94" spans="1:8" x14ac:dyDescent="0.3">
      <c r="A94" s="439"/>
      <c r="B94" s="528" t="s">
        <v>494</v>
      </c>
      <c r="C94" s="542" t="s">
        <v>452</v>
      </c>
      <c r="D94" s="298">
        <v>197.2</v>
      </c>
      <c r="E94" s="298">
        <v>179.7</v>
      </c>
      <c r="F94" s="298">
        <v>109.5</v>
      </c>
      <c r="G94" s="298">
        <v>462.15028999999998</v>
      </c>
      <c r="H94" s="723">
        <v>90.1</v>
      </c>
    </row>
    <row r="95" spans="1:8" ht="12" thickBot="1" x14ac:dyDescent="0.35">
      <c r="B95" s="527" t="s">
        <v>495</v>
      </c>
      <c r="C95" s="548" t="s">
        <v>452</v>
      </c>
      <c r="D95" s="294">
        <v>642.5</v>
      </c>
      <c r="E95" s="294">
        <v>644</v>
      </c>
      <c r="F95" s="294">
        <v>464.9</v>
      </c>
      <c r="G95" s="294">
        <v>566.69985099999997</v>
      </c>
      <c r="H95" s="294">
        <v>533.6</v>
      </c>
    </row>
    <row r="96" spans="1:8" ht="36" x14ac:dyDescent="0.3">
      <c r="A96" s="282" t="s">
        <v>460</v>
      </c>
      <c r="B96" s="536" t="s">
        <v>521</v>
      </c>
      <c r="C96" s="549" t="s">
        <v>452</v>
      </c>
      <c r="D96" s="298">
        <v>1824.3</v>
      </c>
      <c r="E96" s="298">
        <v>1773</v>
      </c>
      <c r="F96" s="298">
        <v>1442.4</v>
      </c>
      <c r="G96" s="298">
        <v>2200.4</v>
      </c>
      <c r="H96" s="723">
        <v>2372.9</v>
      </c>
    </row>
    <row r="97" spans="1:8" ht="12" x14ac:dyDescent="0.3">
      <c r="A97" s="281" t="s">
        <v>468</v>
      </c>
      <c r="B97" s="537" t="s">
        <v>522</v>
      </c>
      <c r="C97" s="543"/>
      <c r="D97" s="294"/>
      <c r="E97" s="294"/>
      <c r="F97" s="294"/>
      <c r="G97" s="294"/>
      <c r="H97" s="294"/>
    </row>
    <row r="98" spans="1:8" x14ac:dyDescent="0.3">
      <c r="A98" s="1014"/>
      <c r="B98" s="528" t="s">
        <v>523</v>
      </c>
      <c r="C98" s="1015" t="s">
        <v>75</v>
      </c>
      <c r="D98" s="1013">
        <v>404.2</v>
      </c>
      <c r="E98" s="1013">
        <v>389.8</v>
      </c>
      <c r="F98" s="1013">
        <v>362.3</v>
      </c>
      <c r="G98" s="1013">
        <v>376.471</v>
      </c>
      <c r="H98" s="1013">
        <v>328.4</v>
      </c>
    </row>
    <row r="99" spans="1:8" x14ac:dyDescent="0.3">
      <c r="A99" s="1014"/>
      <c r="B99" s="528" t="s">
        <v>524</v>
      </c>
      <c r="C99" s="1015"/>
      <c r="D99" s="1013"/>
      <c r="E99" s="1013"/>
      <c r="F99" s="1013"/>
      <c r="G99" s="1013"/>
      <c r="H99" s="1013"/>
    </row>
    <row r="100" spans="1:8" x14ac:dyDescent="0.3">
      <c r="B100" s="527" t="s">
        <v>509</v>
      </c>
      <c r="C100" s="543" t="s">
        <v>75</v>
      </c>
      <c r="D100" s="294">
        <v>722.6</v>
      </c>
      <c r="E100" s="294">
        <v>585.1</v>
      </c>
      <c r="F100" s="294">
        <v>1125.4000000000001</v>
      </c>
      <c r="G100" s="294">
        <v>543.15534500000001</v>
      </c>
      <c r="H100" s="294">
        <v>772.9</v>
      </c>
    </row>
    <row r="101" spans="1:8" x14ac:dyDescent="0.3">
      <c r="A101" s="439"/>
      <c r="B101" s="528" t="s">
        <v>510</v>
      </c>
      <c r="C101" s="542" t="s">
        <v>75</v>
      </c>
      <c r="D101" s="298">
        <v>403.3</v>
      </c>
      <c r="E101" s="298">
        <v>197.8</v>
      </c>
      <c r="F101" s="298">
        <v>233.5</v>
      </c>
      <c r="G101" s="298">
        <v>427.79855600000002</v>
      </c>
      <c r="H101" s="723">
        <v>506.8</v>
      </c>
    </row>
    <row r="102" spans="1:8" ht="24" x14ac:dyDescent="0.3">
      <c r="A102" s="281" t="s">
        <v>470</v>
      </c>
      <c r="B102" s="537" t="s">
        <v>525</v>
      </c>
      <c r="C102" s="543" t="s">
        <v>75</v>
      </c>
      <c r="D102" s="294">
        <v>1161.3</v>
      </c>
      <c r="E102" s="294">
        <v>1278</v>
      </c>
      <c r="F102" s="294">
        <v>825</v>
      </c>
      <c r="G102" s="294">
        <v>1345.9994919999999</v>
      </c>
      <c r="H102" s="294">
        <v>1608.1</v>
      </c>
    </row>
    <row r="103" spans="1:8" ht="12" x14ac:dyDescent="0.3">
      <c r="A103" s="282" t="s">
        <v>472</v>
      </c>
      <c r="B103" s="536" t="s">
        <v>526</v>
      </c>
      <c r="C103" s="542" t="s">
        <v>452</v>
      </c>
      <c r="D103" s="298">
        <v>1625.4</v>
      </c>
      <c r="E103" s="298">
        <v>1708.7</v>
      </c>
      <c r="F103" s="298">
        <v>1358</v>
      </c>
      <c r="G103" s="298">
        <v>1386.616802</v>
      </c>
      <c r="H103" s="723">
        <v>1525.8</v>
      </c>
    </row>
    <row r="104" spans="1:8" ht="12" x14ac:dyDescent="0.3">
      <c r="A104" s="281" t="s">
        <v>480</v>
      </c>
      <c r="B104" s="537" t="s">
        <v>527</v>
      </c>
      <c r="C104" s="543" t="s">
        <v>75</v>
      </c>
      <c r="D104" s="294">
        <v>3876.5</v>
      </c>
      <c r="E104" s="294">
        <v>4069.9</v>
      </c>
      <c r="F104" s="294">
        <v>3841.4</v>
      </c>
      <c r="G104" s="294">
        <v>4086.4500170000001</v>
      </c>
      <c r="H104" s="294">
        <v>4218.7</v>
      </c>
    </row>
    <row r="105" spans="1:8" ht="12" x14ac:dyDescent="0.3">
      <c r="A105" s="282" t="s">
        <v>482</v>
      </c>
      <c r="B105" s="536" t="s">
        <v>528</v>
      </c>
      <c r="C105" s="542"/>
      <c r="D105" s="298">
        <v>7484</v>
      </c>
      <c r="E105" s="298">
        <v>7325.5</v>
      </c>
      <c r="F105" s="298">
        <v>3961.6</v>
      </c>
      <c r="G105" s="298">
        <v>10661.654654</v>
      </c>
      <c r="H105" s="723">
        <v>9392.9</v>
      </c>
    </row>
    <row r="106" spans="1:8" ht="12" x14ac:dyDescent="0.3">
      <c r="A106" s="281" t="s">
        <v>484</v>
      </c>
      <c r="B106" s="537" t="s">
        <v>529</v>
      </c>
      <c r="C106" s="543" t="s">
        <v>452</v>
      </c>
      <c r="D106" s="294">
        <v>591</v>
      </c>
      <c r="E106" s="294">
        <v>855.8</v>
      </c>
      <c r="F106" s="294">
        <v>1030.8</v>
      </c>
      <c r="G106" s="294">
        <v>1224.2342140000001</v>
      </c>
      <c r="H106" s="294">
        <v>1343.7</v>
      </c>
    </row>
    <row r="107" spans="1:8" ht="12" x14ac:dyDescent="0.3">
      <c r="A107" s="282" t="s">
        <v>512</v>
      </c>
      <c r="B107" s="536" t="s">
        <v>530</v>
      </c>
      <c r="C107" s="542" t="s">
        <v>75</v>
      </c>
      <c r="D107" s="298">
        <v>367.6</v>
      </c>
      <c r="E107" s="298">
        <v>397.1</v>
      </c>
      <c r="F107" s="298">
        <v>490</v>
      </c>
      <c r="G107" s="298">
        <v>690.77153099999998</v>
      </c>
      <c r="H107" s="723">
        <v>378.3</v>
      </c>
    </row>
    <row r="108" spans="1:8" ht="12" x14ac:dyDescent="0.3">
      <c r="A108" s="281" t="s">
        <v>513</v>
      </c>
      <c r="B108" s="537" t="s">
        <v>531</v>
      </c>
      <c r="C108" s="543"/>
      <c r="D108" s="294">
        <v>223.4</v>
      </c>
      <c r="E108" s="294">
        <v>458.8</v>
      </c>
      <c r="F108" s="294">
        <v>540.79999999999995</v>
      </c>
      <c r="G108" s="294">
        <v>533.46267899999998</v>
      </c>
      <c r="H108" s="294">
        <v>965.4</v>
      </c>
    </row>
    <row r="109" spans="1:8" ht="12" x14ac:dyDescent="0.3">
      <c r="A109" s="282" t="s">
        <v>515</v>
      </c>
      <c r="B109" s="536" t="s">
        <v>532</v>
      </c>
      <c r="C109" s="542"/>
      <c r="D109" s="298">
        <v>7707.1</v>
      </c>
      <c r="E109" s="298">
        <v>7783.9</v>
      </c>
      <c r="F109" s="298">
        <v>4502.2</v>
      </c>
      <c r="G109" s="298">
        <v>11195.117332</v>
      </c>
      <c r="H109" s="723">
        <v>10358.299999999999</v>
      </c>
    </row>
    <row r="110" spans="1:8" ht="12" x14ac:dyDescent="0.3">
      <c r="A110" s="281" t="s">
        <v>533</v>
      </c>
      <c r="B110" s="537" t="s">
        <v>534</v>
      </c>
      <c r="C110" s="543" t="s">
        <v>75</v>
      </c>
      <c r="D110" s="294">
        <v>2006.3</v>
      </c>
      <c r="E110" s="294">
        <v>1802.7</v>
      </c>
      <c r="F110" s="294">
        <v>337</v>
      </c>
      <c r="G110" s="294">
        <v>2565.224115</v>
      </c>
      <c r="H110" s="294">
        <v>1773.7</v>
      </c>
    </row>
    <row r="111" spans="1:8" ht="12.6" thickBot="1" x14ac:dyDescent="0.35">
      <c r="A111" s="69" t="s">
        <v>535</v>
      </c>
      <c r="B111" s="539" t="s">
        <v>536</v>
      </c>
      <c r="C111" s="550"/>
      <c r="D111" s="401">
        <v>5700.8</v>
      </c>
      <c r="E111" s="401">
        <v>5981.2</v>
      </c>
      <c r="F111" s="401">
        <v>4165.2</v>
      </c>
      <c r="G111" s="401">
        <v>8629.8932210000003</v>
      </c>
      <c r="H111" s="401">
        <v>8584.5</v>
      </c>
    </row>
    <row r="116" ht="11.85" customHeight="1" x14ac:dyDescent="0.3"/>
    <row r="117" ht="11.85" customHeight="1" x14ac:dyDescent="0.3"/>
  </sheetData>
  <mergeCells count="11">
    <mergeCell ref="H98:H99"/>
    <mergeCell ref="G98:G99"/>
    <mergeCell ref="A1:F1"/>
    <mergeCell ref="E98:E99"/>
    <mergeCell ref="F98:F99"/>
    <mergeCell ref="A98:A99"/>
    <mergeCell ref="C98:C99"/>
    <mergeCell ref="D98:D99"/>
    <mergeCell ref="A3:H3"/>
    <mergeCell ref="A4:H4"/>
    <mergeCell ref="A5:H5"/>
  </mergeCells>
  <hyperlinks>
    <hyperlink ref="G1" location="'Index'!A1" display="INDICE"/>
  </hyperlinks>
  <pageMargins left="0.7" right="0.7" top="0.75" bottom="0.75" header="0.3" footer="0.3"/>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4"/>
  <sheetViews>
    <sheetView showGridLines="0" zoomScaleNormal="100" workbookViewId="0"/>
  </sheetViews>
  <sheetFormatPr defaultColWidth="9.44140625" defaultRowHeight="11.4" x14ac:dyDescent="0.3"/>
  <cols>
    <col min="1" max="1" width="33.44140625" style="31" customWidth="1"/>
    <col min="2" max="2" width="0" style="31" hidden="1" customWidth="1"/>
    <col min="3" max="10" width="9.44140625" style="31"/>
    <col min="11" max="11" width="9.44140625" style="46"/>
    <col min="12" max="16384" width="9.44140625" style="31"/>
  </cols>
  <sheetData>
    <row r="1" spans="1:13" s="32" customFormat="1" ht="14.4" x14ac:dyDescent="0.3">
      <c r="A1" s="952" t="s">
        <v>537</v>
      </c>
      <c r="B1" s="952"/>
      <c r="C1" s="952"/>
      <c r="D1" s="952"/>
      <c r="E1" s="952"/>
      <c r="F1" s="952"/>
      <c r="G1" s="952"/>
      <c r="H1" s="952"/>
      <c r="I1" s="952"/>
      <c r="J1" s="952"/>
      <c r="K1" s="952"/>
      <c r="L1" s="952"/>
      <c r="M1" s="36" t="s">
        <v>50</v>
      </c>
    </row>
    <row r="3" spans="1:13" ht="11.85" customHeight="1" x14ac:dyDescent="0.3">
      <c r="A3" s="961" t="s">
        <v>538</v>
      </c>
      <c r="B3" s="961"/>
      <c r="C3" s="961"/>
      <c r="D3" s="961"/>
      <c r="E3" s="961"/>
      <c r="F3" s="961"/>
      <c r="G3" s="961"/>
      <c r="H3" s="961"/>
      <c r="I3" s="961"/>
      <c r="J3" s="961"/>
      <c r="K3" s="961"/>
      <c r="L3" s="961"/>
    </row>
    <row r="4" spans="1:13" ht="12" customHeight="1" x14ac:dyDescent="0.3">
      <c r="A4" s="1000" t="s">
        <v>249</v>
      </c>
      <c r="B4" s="1000"/>
      <c r="C4" s="1000"/>
      <c r="D4" s="1000"/>
      <c r="E4" s="1000"/>
      <c r="F4" s="1000"/>
      <c r="G4" s="1000"/>
      <c r="H4" s="1000"/>
      <c r="I4" s="1000"/>
      <c r="J4" s="1000"/>
      <c r="K4" s="1000"/>
      <c r="L4" s="1000"/>
    </row>
    <row r="5" spans="1:13" ht="12" thickBot="1" x14ac:dyDescent="0.35">
      <c r="A5" s="1016" t="s">
        <v>171</v>
      </c>
      <c r="B5" s="1016"/>
      <c r="C5" s="1016"/>
      <c r="D5" s="1016"/>
      <c r="E5" s="1016"/>
      <c r="F5" s="1016"/>
      <c r="G5" s="1016"/>
      <c r="H5" s="1016"/>
      <c r="I5" s="1016"/>
      <c r="J5" s="1016"/>
      <c r="K5" s="1016"/>
      <c r="L5" s="1016"/>
    </row>
    <row r="6" spans="1:13" ht="14.4" thickBot="1" x14ac:dyDescent="0.35">
      <c r="A6" s="149"/>
      <c r="B6" s="13">
        <v>2011</v>
      </c>
      <c r="C6" s="13">
        <v>2012</v>
      </c>
      <c r="D6" s="13">
        <v>2013</v>
      </c>
      <c r="E6" s="13">
        <v>2014</v>
      </c>
      <c r="F6" s="13">
        <v>2015</v>
      </c>
      <c r="G6" s="13">
        <v>2016</v>
      </c>
      <c r="H6" s="13">
        <v>2017</v>
      </c>
      <c r="I6" s="13">
        <v>2018</v>
      </c>
      <c r="J6" s="13">
        <v>2019</v>
      </c>
      <c r="K6" s="13">
        <v>2020</v>
      </c>
      <c r="L6" s="13">
        <v>2021</v>
      </c>
    </row>
    <row r="7" spans="1:13" ht="12.6" thickBot="1" x14ac:dyDescent="0.35">
      <c r="A7" s="70" t="s">
        <v>539</v>
      </c>
      <c r="B7" s="71">
        <v>412472</v>
      </c>
      <c r="C7" s="71">
        <v>429454</v>
      </c>
      <c r="D7" s="71">
        <v>466147</v>
      </c>
      <c r="E7" s="71">
        <v>520795</v>
      </c>
      <c r="F7" s="71">
        <v>564393</v>
      </c>
      <c r="G7" s="71">
        <v>601686</v>
      </c>
      <c r="H7" s="71">
        <v>624726</v>
      </c>
      <c r="I7" s="71">
        <v>646665</v>
      </c>
      <c r="J7" s="71">
        <v>677014</v>
      </c>
      <c r="K7" s="71">
        <v>700225</v>
      </c>
      <c r="L7" s="71">
        <v>715501</v>
      </c>
    </row>
    <row r="8" spans="1:13" ht="12.6" thickBot="1" x14ac:dyDescent="0.35">
      <c r="A8" s="72"/>
      <c r="B8" s="1017" t="s">
        <v>540</v>
      </c>
      <c r="C8" s="1017"/>
      <c r="D8" s="1017"/>
      <c r="E8" s="1017"/>
      <c r="F8" s="1017"/>
      <c r="G8" s="1017"/>
      <c r="H8" s="1017"/>
      <c r="I8" s="1017"/>
      <c r="J8" s="1017"/>
      <c r="K8" s="1017"/>
      <c r="L8" s="1017"/>
    </row>
    <row r="9" spans="1:13" x14ac:dyDescent="0.3">
      <c r="A9" s="10" t="s">
        <v>541</v>
      </c>
      <c r="B9" s="265">
        <v>1.7000000000000001E-2</v>
      </c>
      <c r="C9" s="265">
        <v>1.6E-2</v>
      </c>
      <c r="D9" s="265">
        <v>1.3999999999999999E-2</v>
      </c>
      <c r="E9" s="265">
        <v>1.2E-2</v>
      </c>
      <c r="F9" s="265">
        <v>1.2E-2</v>
      </c>
      <c r="G9" s="265">
        <v>0.01</v>
      </c>
      <c r="H9" s="265">
        <v>0.01</v>
      </c>
      <c r="I9" s="265">
        <v>9.0000000000000011E-3</v>
      </c>
      <c r="J9" s="265">
        <v>8.0000000000000002E-3</v>
      </c>
      <c r="K9" s="265">
        <v>6.9999999999999993E-3</v>
      </c>
      <c r="L9" s="265">
        <v>6.9999999999999993E-3</v>
      </c>
    </row>
    <row r="10" spans="1:13" x14ac:dyDescent="0.3">
      <c r="A10" s="9" t="s">
        <v>542</v>
      </c>
      <c r="B10" s="266">
        <v>0.13200000000000001</v>
      </c>
      <c r="C10" s="266">
        <v>0.11699999999999999</v>
      </c>
      <c r="D10" s="266">
        <v>0.12300000000000001</v>
      </c>
      <c r="E10" s="266">
        <v>0.10800000000000001</v>
      </c>
      <c r="F10" s="266">
        <v>0.10099999999999999</v>
      </c>
      <c r="G10" s="266">
        <v>9.4E-2</v>
      </c>
      <c r="H10" s="266">
        <v>9.6000000000000002E-2</v>
      </c>
      <c r="I10" s="266">
        <v>9.5000000000000001E-2</v>
      </c>
      <c r="J10" s="266">
        <v>9.0999999999999998E-2</v>
      </c>
      <c r="K10" s="266">
        <v>8.6999999999999994E-2</v>
      </c>
      <c r="L10" s="266">
        <v>9.0999999999999998E-2</v>
      </c>
    </row>
    <row r="11" spans="1:13" x14ac:dyDescent="0.3">
      <c r="A11" s="10" t="s">
        <v>543</v>
      </c>
      <c r="B11" s="265">
        <v>0.7659999999999999</v>
      </c>
      <c r="C11" s="265">
        <v>0.78200000000000003</v>
      </c>
      <c r="D11" s="265">
        <v>0.78</v>
      </c>
      <c r="E11" s="265">
        <v>0.78799999999999992</v>
      </c>
      <c r="F11" s="265">
        <v>0.77500000000000002</v>
      </c>
      <c r="G11" s="265">
        <v>0.77200000000000002</v>
      </c>
      <c r="H11" s="265">
        <v>0.75800000000000001</v>
      </c>
      <c r="I11" s="265">
        <v>0.75</v>
      </c>
      <c r="J11" s="265">
        <v>0.74299999999999999</v>
      </c>
      <c r="K11" s="265">
        <v>0.74099999999999999</v>
      </c>
      <c r="L11" s="265">
        <v>0.73599999999999999</v>
      </c>
    </row>
    <row r="12" spans="1:13" x14ac:dyDescent="0.3">
      <c r="A12" s="11" t="s">
        <v>544</v>
      </c>
      <c r="B12" s="267">
        <v>0.54500000000000004</v>
      </c>
      <c r="C12" s="267">
        <v>0.56700000000000006</v>
      </c>
      <c r="D12" s="267">
        <v>0.57799999999999996</v>
      </c>
      <c r="E12" s="267">
        <v>0.56899999999999995</v>
      </c>
      <c r="F12" s="267">
        <v>0.54299999999999993</v>
      </c>
      <c r="G12" s="267">
        <v>0.52400000000000002</v>
      </c>
      <c r="H12" s="267">
        <v>0.52</v>
      </c>
      <c r="I12" s="267">
        <v>0.52100000000000002</v>
      </c>
      <c r="J12" s="267">
        <v>0.51700000000000002</v>
      </c>
      <c r="K12" s="267">
        <v>0.51400000000000001</v>
      </c>
      <c r="L12" s="267">
        <v>0.50700000000000001</v>
      </c>
    </row>
    <row r="13" spans="1:13" x14ac:dyDescent="0.3">
      <c r="A13" s="10" t="s">
        <v>545</v>
      </c>
      <c r="B13" s="265">
        <v>5.2000000000000005E-2</v>
      </c>
      <c r="C13" s="265">
        <v>5.2999999999999999E-2</v>
      </c>
      <c r="D13" s="265">
        <v>5.5999999999999994E-2</v>
      </c>
      <c r="E13" s="265">
        <v>6.8000000000000005E-2</v>
      </c>
      <c r="F13" s="265">
        <v>8.900000000000001E-2</v>
      </c>
      <c r="G13" s="265">
        <v>0.10300000000000001</v>
      </c>
      <c r="H13" s="265">
        <v>0.11699999999999999</v>
      </c>
      <c r="I13" s="265">
        <v>0.128</v>
      </c>
      <c r="J13" s="265">
        <v>0.14300000000000002</v>
      </c>
      <c r="K13" s="265">
        <v>0.151</v>
      </c>
      <c r="L13" s="265">
        <v>0.152</v>
      </c>
    </row>
    <row r="14" spans="1:13" ht="12" thickBot="1" x14ac:dyDescent="0.35">
      <c r="A14" s="73" t="s">
        <v>546</v>
      </c>
      <c r="B14" s="268">
        <v>3.4000000000000002E-2</v>
      </c>
      <c r="C14" s="268">
        <v>3.3000000000000002E-2</v>
      </c>
      <c r="D14" s="268">
        <v>2.7000000000000003E-2</v>
      </c>
      <c r="E14" s="268">
        <v>2.4E-2</v>
      </c>
      <c r="F14" s="268">
        <v>2.3E-2</v>
      </c>
      <c r="G14" s="268">
        <v>0.02</v>
      </c>
      <c r="H14" s="268">
        <v>1.9E-2</v>
      </c>
      <c r="I14" s="268">
        <v>1.9E-2</v>
      </c>
      <c r="J14" s="268">
        <v>1.3999999999999999E-2</v>
      </c>
      <c r="K14" s="268">
        <v>1.3000000000000001E-2</v>
      </c>
      <c r="L14" s="268">
        <v>1.3999999999999999E-2</v>
      </c>
    </row>
  </sheetData>
  <mergeCells count="5">
    <mergeCell ref="A3:L3"/>
    <mergeCell ref="A4:L4"/>
    <mergeCell ref="A5:L5"/>
    <mergeCell ref="B8:L8"/>
    <mergeCell ref="A1:L1"/>
  </mergeCells>
  <hyperlinks>
    <hyperlink ref="M1" location="'Index'!A1" display="INDICE"/>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14"/>
  <sheetViews>
    <sheetView showGridLines="0" zoomScaleNormal="100" workbookViewId="0"/>
  </sheetViews>
  <sheetFormatPr defaultColWidth="9.44140625" defaultRowHeight="11.4" x14ac:dyDescent="0.3"/>
  <cols>
    <col min="1" max="1" width="25.5546875" style="31" customWidth="1"/>
    <col min="2" max="9" width="9.44140625" style="31"/>
    <col min="10" max="10" width="9.44140625" style="46"/>
    <col min="11" max="16384" width="9.44140625" style="31"/>
  </cols>
  <sheetData>
    <row r="1" spans="1:23" s="32" customFormat="1" ht="14.4" x14ac:dyDescent="0.3">
      <c r="A1" s="952" t="s">
        <v>547</v>
      </c>
      <c r="B1" s="952"/>
      <c r="C1" s="952"/>
      <c r="D1" s="952"/>
      <c r="E1" s="952"/>
      <c r="F1" s="952"/>
      <c r="G1" s="952"/>
      <c r="H1" s="952"/>
      <c r="I1" s="952"/>
      <c r="J1" s="952"/>
      <c r="K1" s="952"/>
      <c r="L1" s="36" t="s">
        <v>50</v>
      </c>
    </row>
    <row r="3" spans="1:23" ht="11.85" customHeight="1" x14ac:dyDescent="0.3">
      <c r="A3" s="961" t="s">
        <v>548</v>
      </c>
      <c r="B3" s="961"/>
      <c r="C3" s="961"/>
      <c r="D3" s="961"/>
      <c r="E3" s="961"/>
      <c r="F3" s="961"/>
      <c r="G3" s="961"/>
      <c r="H3" s="961"/>
      <c r="I3" s="961"/>
      <c r="J3" s="961"/>
      <c r="K3" s="961"/>
    </row>
    <row r="4" spans="1:23" ht="12" customHeight="1" x14ac:dyDescent="0.3">
      <c r="A4" s="1000" t="s">
        <v>249</v>
      </c>
      <c r="B4" s="1000"/>
      <c r="C4" s="1000"/>
      <c r="D4" s="1000"/>
      <c r="E4" s="1000"/>
      <c r="F4" s="1000"/>
      <c r="G4" s="1000"/>
      <c r="H4" s="1000"/>
      <c r="I4" s="1000"/>
      <c r="J4" s="1000"/>
      <c r="K4" s="1000"/>
    </row>
    <row r="5" spans="1:23" ht="12" thickBot="1" x14ac:dyDescent="0.35">
      <c r="A5" s="1016" t="s">
        <v>171</v>
      </c>
      <c r="B5" s="1016"/>
      <c r="C5" s="1016"/>
      <c r="D5" s="1016"/>
      <c r="E5" s="1016"/>
      <c r="F5" s="1016"/>
      <c r="G5" s="1016"/>
      <c r="H5" s="1016"/>
      <c r="I5" s="1016"/>
      <c r="J5" s="1016"/>
      <c r="K5" s="1016"/>
    </row>
    <row r="6" spans="1:23" ht="12.6" thickBot="1" x14ac:dyDescent="0.35">
      <c r="A6" s="12" t="s">
        <v>194</v>
      </c>
      <c r="B6" s="13">
        <v>2012</v>
      </c>
      <c r="C6" s="13">
        <v>2013</v>
      </c>
      <c r="D6" s="13">
        <v>2014</v>
      </c>
      <c r="E6" s="13">
        <v>2015</v>
      </c>
      <c r="F6" s="13">
        <v>2016</v>
      </c>
      <c r="G6" s="13">
        <v>2017</v>
      </c>
      <c r="H6" s="13">
        <v>2018</v>
      </c>
      <c r="I6" s="13">
        <v>2019</v>
      </c>
      <c r="J6" s="13">
        <v>2020</v>
      </c>
      <c r="K6" s="13">
        <v>2021</v>
      </c>
    </row>
    <row r="7" spans="1:23" ht="12.6" thickBot="1" x14ac:dyDescent="0.35">
      <c r="A7" s="70" t="s">
        <v>539</v>
      </c>
      <c r="B7" s="71">
        <v>353734</v>
      </c>
      <c r="C7" s="71">
        <v>387087</v>
      </c>
      <c r="D7" s="71">
        <v>441090</v>
      </c>
      <c r="E7" s="71">
        <v>480159</v>
      </c>
      <c r="F7" s="71">
        <v>517326</v>
      </c>
      <c r="G7" s="71">
        <v>539368</v>
      </c>
      <c r="H7" s="71">
        <v>561424</v>
      </c>
      <c r="I7" s="71">
        <v>591288</v>
      </c>
      <c r="J7" s="71">
        <v>612526</v>
      </c>
      <c r="K7" s="71">
        <v>624340</v>
      </c>
      <c r="O7" s="46"/>
      <c r="P7" s="46"/>
      <c r="Q7" s="46"/>
      <c r="R7" s="46"/>
      <c r="S7" s="46"/>
      <c r="T7" s="46"/>
      <c r="U7" s="46"/>
      <c r="V7" s="46"/>
      <c r="W7" s="46"/>
    </row>
    <row r="8" spans="1:23" ht="12.6" thickBot="1" x14ac:dyDescent="0.35">
      <c r="A8" s="72"/>
      <c r="B8" s="1017" t="s">
        <v>540</v>
      </c>
      <c r="C8" s="1017"/>
      <c r="D8" s="1017"/>
      <c r="E8" s="1017"/>
      <c r="F8" s="1017"/>
      <c r="G8" s="1017"/>
      <c r="H8" s="1017"/>
      <c r="I8" s="1017"/>
      <c r="J8" s="1017"/>
      <c r="K8" s="1017"/>
    </row>
    <row r="9" spans="1:23" x14ac:dyDescent="0.3">
      <c r="A9" s="10" t="s">
        <v>541</v>
      </c>
      <c r="B9" s="265">
        <v>2E-3</v>
      </c>
      <c r="C9" s="265">
        <v>1E-3</v>
      </c>
      <c r="D9" s="265">
        <v>1E-3</v>
      </c>
      <c r="E9" s="265">
        <v>1E-3</v>
      </c>
      <c r="F9" s="265">
        <v>1E-3</v>
      </c>
      <c r="G9" s="265">
        <v>1E-3</v>
      </c>
      <c r="H9" s="265">
        <v>1E-3</v>
      </c>
      <c r="I9" s="265">
        <v>1E-3</v>
      </c>
      <c r="J9" s="265">
        <v>1E-3</v>
      </c>
      <c r="K9" s="265">
        <v>1E-3</v>
      </c>
    </row>
    <row r="10" spans="1:23" x14ac:dyDescent="0.3">
      <c r="A10" s="9" t="s">
        <v>542</v>
      </c>
      <c r="B10" s="266">
        <v>7.2000000000000008E-2</v>
      </c>
      <c r="C10" s="266">
        <v>7.6999999999999999E-2</v>
      </c>
      <c r="D10" s="266">
        <v>6.8000000000000005E-2</v>
      </c>
      <c r="E10" s="266">
        <v>6.0999999999999999E-2</v>
      </c>
      <c r="F10" s="266">
        <v>5.5999999999999994E-2</v>
      </c>
      <c r="G10" s="266">
        <v>5.5E-2</v>
      </c>
      <c r="H10" s="266">
        <v>5.4000000000000006E-2</v>
      </c>
      <c r="I10" s="266">
        <v>5.2999999999999999E-2</v>
      </c>
      <c r="J10" s="266">
        <v>0.05</v>
      </c>
      <c r="K10" s="266">
        <v>0.05</v>
      </c>
    </row>
    <row r="11" spans="1:23" x14ac:dyDescent="0.3">
      <c r="A11" s="10" t="s">
        <v>543</v>
      </c>
      <c r="B11" s="265">
        <v>0.83700000000000008</v>
      </c>
      <c r="C11" s="265">
        <v>0.83400000000000007</v>
      </c>
      <c r="D11" s="265">
        <v>0.83499999999999996</v>
      </c>
      <c r="E11" s="265">
        <v>0.82299999999999995</v>
      </c>
      <c r="F11" s="265">
        <v>0.81700000000000006</v>
      </c>
      <c r="G11" s="265">
        <v>0.80400000000000005</v>
      </c>
      <c r="H11" s="265">
        <v>0.79500000000000004</v>
      </c>
      <c r="I11" s="265">
        <v>0.78700000000000003</v>
      </c>
      <c r="J11" s="265">
        <v>0.78400000000000003</v>
      </c>
      <c r="K11" s="265">
        <v>0.78099999999999992</v>
      </c>
    </row>
    <row r="12" spans="1:23" x14ac:dyDescent="0.3">
      <c r="A12" s="11" t="s">
        <v>544</v>
      </c>
      <c r="B12" s="267">
        <v>0.61599999999999999</v>
      </c>
      <c r="C12" s="267">
        <v>0.626</v>
      </c>
      <c r="D12" s="267">
        <v>0.61599999999999999</v>
      </c>
      <c r="E12" s="267">
        <v>0.58899999999999997</v>
      </c>
      <c r="F12" s="267">
        <v>0.56600000000000006</v>
      </c>
      <c r="G12" s="267">
        <v>0.56200000000000006</v>
      </c>
      <c r="H12" s="267">
        <v>0.56200000000000006</v>
      </c>
      <c r="I12" s="267">
        <v>0.55700000000000005</v>
      </c>
      <c r="J12" s="267">
        <v>0.55500000000000005</v>
      </c>
      <c r="K12" s="267">
        <v>0.54899999999999993</v>
      </c>
    </row>
    <row r="13" spans="1:23" x14ac:dyDescent="0.3">
      <c r="A13" s="10" t="s">
        <v>545</v>
      </c>
      <c r="B13" s="265">
        <v>5.4000000000000006E-2</v>
      </c>
      <c r="C13" s="265">
        <v>5.7000000000000002E-2</v>
      </c>
      <c r="D13" s="265">
        <v>6.9000000000000006E-2</v>
      </c>
      <c r="E13" s="265">
        <v>9.1999999999999998E-2</v>
      </c>
      <c r="F13" s="265">
        <v>0.107</v>
      </c>
      <c r="G13" s="265">
        <v>0.12300000000000001</v>
      </c>
      <c r="H13" s="265">
        <v>0.13400000000000001</v>
      </c>
      <c r="I13" s="265">
        <v>0.14800000000000002</v>
      </c>
      <c r="J13" s="265">
        <v>0.156</v>
      </c>
      <c r="K13" s="265">
        <v>0.159</v>
      </c>
    </row>
    <row r="14" spans="1:23" ht="12" thickBot="1" x14ac:dyDescent="0.35">
      <c r="A14" s="73" t="s">
        <v>546</v>
      </c>
      <c r="B14" s="268">
        <v>3.5000000000000003E-2</v>
      </c>
      <c r="C14" s="268">
        <v>3.1E-2</v>
      </c>
      <c r="D14" s="268">
        <v>2.7000000000000003E-2</v>
      </c>
      <c r="E14" s="268">
        <v>2.2000000000000002E-2</v>
      </c>
      <c r="F14" s="268">
        <v>0.02</v>
      </c>
      <c r="G14" s="268">
        <v>1.7000000000000001E-2</v>
      </c>
      <c r="H14" s="268">
        <v>1.6E-2</v>
      </c>
      <c r="I14" s="268">
        <v>1.1000000000000001E-2</v>
      </c>
      <c r="J14" s="268">
        <v>0.01</v>
      </c>
      <c r="K14" s="268">
        <v>9.0000000000000011E-3</v>
      </c>
    </row>
  </sheetData>
  <mergeCells count="5">
    <mergeCell ref="A3:K3"/>
    <mergeCell ref="A4:K4"/>
    <mergeCell ref="A5:K5"/>
    <mergeCell ref="B8:K8"/>
    <mergeCell ref="A1:K1"/>
  </mergeCells>
  <hyperlinks>
    <hyperlink ref="L1" location="'Index'!A1" display="INDICE"/>
  </hyperlinks>
  <pageMargins left="0.7" right="0.7" top="0.75" bottom="0.75" header="0.3" footer="0.3"/>
  <pageSetup paperSize="9" orientation="landscape" horizontalDpi="4294967294" vertic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4"/>
  <sheetViews>
    <sheetView showGridLines="0" zoomScaleNormal="100" workbookViewId="0"/>
  </sheetViews>
  <sheetFormatPr defaultColWidth="9.44140625" defaultRowHeight="11.4" x14ac:dyDescent="0.3"/>
  <cols>
    <col min="1" max="1" width="22.44140625" style="31" customWidth="1"/>
    <col min="2" max="9" width="9.44140625" style="31"/>
    <col min="10" max="10" width="9.44140625" style="46"/>
    <col min="11" max="16384" width="9.44140625" style="31"/>
  </cols>
  <sheetData>
    <row r="1" spans="1:12" s="32" customFormat="1" ht="14.4" x14ac:dyDescent="0.3">
      <c r="A1" s="952" t="s">
        <v>549</v>
      </c>
      <c r="B1" s="952"/>
      <c r="C1" s="952"/>
      <c r="D1" s="952"/>
      <c r="E1" s="952"/>
      <c r="F1" s="952"/>
      <c r="G1" s="952"/>
      <c r="H1" s="952"/>
      <c r="I1" s="952"/>
      <c r="J1" s="952"/>
      <c r="K1" s="952"/>
      <c r="L1" s="36" t="s">
        <v>50</v>
      </c>
    </row>
    <row r="3" spans="1:12" ht="11.85" customHeight="1" x14ac:dyDescent="0.3">
      <c r="A3" s="966" t="s">
        <v>550</v>
      </c>
      <c r="B3" s="966"/>
      <c r="C3" s="966"/>
      <c r="D3" s="966"/>
      <c r="E3" s="966"/>
      <c r="F3" s="966"/>
      <c r="G3" s="966"/>
      <c r="H3" s="966"/>
      <c r="I3" s="966"/>
      <c r="J3" s="966"/>
      <c r="K3" s="966"/>
    </row>
    <row r="4" spans="1:12" ht="12" customHeight="1" x14ac:dyDescent="0.3">
      <c r="A4" s="1018" t="s">
        <v>249</v>
      </c>
      <c r="B4" s="1018"/>
      <c r="C4" s="1018"/>
      <c r="D4" s="1018"/>
      <c r="E4" s="1018"/>
      <c r="F4" s="1018"/>
      <c r="G4" s="1018"/>
      <c r="H4" s="1018"/>
      <c r="I4" s="1018"/>
      <c r="J4" s="1018"/>
      <c r="K4" s="1018"/>
    </row>
    <row r="5" spans="1:12" ht="12" thickBot="1" x14ac:dyDescent="0.35">
      <c r="A5" s="1003" t="s">
        <v>171</v>
      </c>
      <c r="B5" s="1003"/>
      <c r="C5" s="1003"/>
      <c r="D5" s="1003"/>
      <c r="E5" s="1003"/>
      <c r="F5" s="1003"/>
      <c r="G5" s="1003"/>
      <c r="H5" s="1003"/>
      <c r="I5" s="1003"/>
      <c r="J5" s="1003"/>
      <c r="K5" s="1003"/>
    </row>
    <row r="6" spans="1:12" ht="12.6" thickBot="1" x14ac:dyDescent="0.35">
      <c r="A6" s="12" t="s">
        <v>194</v>
      </c>
      <c r="B6" s="13">
        <v>2012</v>
      </c>
      <c r="C6" s="13">
        <v>2013</v>
      </c>
      <c r="D6" s="13">
        <v>2014</v>
      </c>
      <c r="E6" s="13">
        <v>2015</v>
      </c>
      <c r="F6" s="13">
        <v>2016</v>
      </c>
      <c r="G6" s="13">
        <v>2017</v>
      </c>
      <c r="H6" s="13">
        <v>2018</v>
      </c>
      <c r="I6" s="13">
        <v>2019</v>
      </c>
      <c r="J6" s="13">
        <v>2020</v>
      </c>
      <c r="K6" s="13">
        <v>2021</v>
      </c>
    </row>
    <row r="7" spans="1:12" ht="12.6" thickBot="1" x14ac:dyDescent="0.35">
      <c r="A7" s="70" t="s">
        <v>539</v>
      </c>
      <c r="B7" s="71">
        <v>75720</v>
      </c>
      <c r="C7" s="71">
        <v>79059</v>
      </c>
      <c r="D7" s="71">
        <v>79705</v>
      </c>
      <c r="E7" s="71">
        <v>84234</v>
      </c>
      <c r="F7" s="71">
        <v>84360</v>
      </c>
      <c r="G7" s="71">
        <v>85359</v>
      </c>
      <c r="H7" s="71">
        <v>85241</v>
      </c>
      <c r="I7" s="71">
        <v>85726</v>
      </c>
      <c r="J7" s="71">
        <v>87699</v>
      </c>
      <c r="K7" s="71">
        <v>91161</v>
      </c>
    </row>
    <row r="8" spans="1:12" ht="12.6" thickBot="1" x14ac:dyDescent="0.35">
      <c r="A8" s="72"/>
      <c r="B8" s="1017" t="s">
        <v>540</v>
      </c>
      <c r="C8" s="1017"/>
      <c r="D8" s="1017"/>
      <c r="E8" s="1017"/>
      <c r="F8" s="1017"/>
      <c r="G8" s="1017"/>
      <c r="H8" s="1017"/>
      <c r="I8" s="1017"/>
      <c r="J8" s="1017"/>
      <c r="K8" s="1017"/>
    </row>
    <row r="9" spans="1:12" x14ac:dyDescent="0.3">
      <c r="A9" s="10" t="s">
        <v>541</v>
      </c>
      <c r="B9" s="265">
        <v>8.199999999999999E-2</v>
      </c>
      <c r="C9" s="265">
        <v>7.4999999999999997E-2</v>
      </c>
      <c r="D9" s="265">
        <v>6.9000000000000006E-2</v>
      </c>
      <c r="E9" s="265">
        <v>7.2999999999999995E-2</v>
      </c>
      <c r="F9" s="265">
        <v>6.8000000000000005E-2</v>
      </c>
      <c r="G9" s="265">
        <v>6.7000000000000004E-2</v>
      </c>
      <c r="H9" s="265">
        <v>0.06</v>
      </c>
      <c r="I9" s="265">
        <v>6.2E-2</v>
      </c>
      <c r="J9" s="265">
        <v>0.05</v>
      </c>
      <c r="K9" s="265">
        <v>4.8000000000000001E-2</v>
      </c>
    </row>
    <row r="10" spans="1:12" x14ac:dyDescent="0.3">
      <c r="A10" s="9" t="s">
        <v>542</v>
      </c>
      <c r="B10" s="266">
        <v>0.32400000000000001</v>
      </c>
      <c r="C10" s="266">
        <v>0.35</v>
      </c>
      <c r="D10" s="266">
        <v>0.33100000000000002</v>
      </c>
      <c r="E10" s="266">
        <v>0.32700000000000001</v>
      </c>
      <c r="F10" s="266">
        <v>0.33</v>
      </c>
      <c r="G10" s="266">
        <v>0.35499999999999998</v>
      </c>
      <c r="H10" s="266">
        <v>0.36099999999999999</v>
      </c>
      <c r="I10" s="266">
        <v>0.35</v>
      </c>
      <c r="J10" s="266">
        <v>0.34799999999999998</v>
      </c>
      <c r="K10" s="266">
        <v>0.37</v>
      </c>
    </row>
    <row r="11" spans="1:12" x14ac:dyDescent="0.3">
      <c r="A11" s="10" t="s">
        <v>543</v>
      </c>
      <c r="B11" s="265">
        <v>0.52</v>
      </c>
      <c r="C11" s="265">
        <v>0.51700000000000002</v>
      </c>
      <c r="D11" s="265">
        <v>0.52400000000000002</v>
      </c>
      <c r="E11" s="265">
        <v>0.502</v>
      </c>
      <c r="F11" s="265">
        <v>0.499</v>
      </c>
      <c r="G11" s="265">
        <v>0.46799999999999997</v>
      </c>
      <c r="H11" s="265">
        <v>0.45299999999999996</v>
      </c>
      <c r="I11" s="265">
        <v>0.44299999999999995</v>
      </c>
      <c r="J11" s="265">
        <v>0.44400000000000001</v>
      </c>
      <c r="K11" s="265">
        <v>0.42700000000000005</v>
      </c>
    </row>
    <row r="12" spans="1:12" x14ac:dyDescent="0.3">
      <c r="A12" s="11" t="s">
        <v>544</v>
      </c>
      <c r="B12" s="267">
        <v>0.33799999999999997</v>
      </c>
      <c r="C12" s="267">
        <v>0.34299999999999997</v>
      </c>
      <c r="D12" s="267">
        <v>0.309</v>
      </c>
      <c r="E12" s="267">
        <v>0.27899999999999997</v>
      </c>
      <c r="F12" s="267">
        <v>0.26400000000000001</v>
      </c>
      <c r="G12" s="267">
        <v>0.25</v>
      </c>
      <c r="H12" s="267">
        <v>0.247</v>
      </c>
      <c r="I12" s="267">
        <v>0.24100000000000002</v>
      </c>
      <c r="J12" s="267">
        <v>0.22800000000000001</v>
      </c>
      <c r="K12" s="267">
        <v>0.22</v>
      </c>
    </row>
    <row r="13" spans="1:12" ht="22.8" x14ac:dyDescent="0.3">
      <c r="A13" s="10" t="s">
        <v>545</v>
      </c>
      <c r="B13" s="265">
        <v>4.7E-2</v>
      </c>
      <c r="C13" s="265">
        <v>4.8000000000000001E-2</v>
      </c>
      <c r="D13" s="265">
        <v>6.3E-2</v>
      </c>
      <c r="E13" s="265">
        <v>7.4999999999999997E-2</v>
      </c>
      <c r="F13" s="265">
        <v>8.199999999999999E-2</v>
      </c>
      <c r="G13" s="265">
        <v>0.08</v>
      </c>
      <c r="H13" s="265">
        <v>9.1999999999999998E-2</v>
      </c>
      <c r="I13" s="265">
        <v>0.109</v>
      </c>
      <c r="J13" s="265">
        <v>0.11900000000000001</v>
      </c>
      <c r="K13" s="265">
        <v>0.105</v>
      </c>
    </row>
    <row r="14" spans="1:12" ht="12" thickBot="1" x14ac:dyDescent="0.35">
      <c r="A14" s="73" t="s">
        <v>546</v>
      </c>
      <c r="B14" s="268">
        <v>2.7000000000000003E-2</v>
      </c>
      <c r="C14" s="268">
        <v>0.01</v>
      </c>
      <c r="D14" s="268">
        <v>1.2E-2</v>
      </c>
      <c r="E14" s="268">
        <v>2.3E-2</v>
      </c>
      <c r="F14" s="268">
        <v>2.2000000000000002E-2</v>
      </c>
      <c r="G14" s="268">
        <v>2.8999999999999998E-2</v>
      </c>
      <c r="H14" s="268">
        <v>3.5000000000000003E-2</v>
      </c>
      <c r="I14" s="268">
        <v>3.5000000000000003E-2</v>
      </c>
      <c r="J14" s="268">
        <v>3.7999999999999999E-2</v>
      </c>
      <c r="K14" s="268">
        <v>0.05</v>
      </c>
    </row>
  </sheetData>
  <mergeCells count="5">
    <mergeCell ref="A3:K3"/>
    <mergeCell ref="A4:K4"/>
    <mergeCell ref="A5:K5"/>
    <mergeCell ref="B8:K8"/>
    <mergeCell ref="A1:K1"/>
  </mergeCells>
  <hyperlinks>
    <hyperlink ref="L1" location="'Index'!A1" display="INDICE"/>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
  <sheetViews>
    <sheetView showGridLines="0" zoomScaleNormal="100" workbookViewId="0">
      <selection activeCell="K5" sqref="K5"/>
    </sheetView>
  </sheetViews>
  <sheetFormatPr defaultColWidth="9.44140625" defaultRowHeight="11.4" x14ac:dyDescent="0.3"/>
  <cols>
    <col min="1" max="1" width="16" style="31" customWidth="1"/>
    <col min="2" max="2" width="9.44140625" style="31"/>
    <col min="3" max="3" width="11.5546875" style="31" customWidth="1"/>
    <col min="4" max="5" width="9.44140625" style="31"/>
    <col min="6" max="6" width="16.44140625" style="31" customWidth="1"/>
    <col min="7" max="7" width="12.5546875" style="31" customWidth="1"/>
    <col min="8" max="8" width="14.44140625" style="31" customWidth="1"/>
    <col min="9" max="16384" width="9.44140625" style="31"/>
  </cols>
  <sheetData>
    <row r="1" spans="1:10" s="32" customFormat="1" ht="14.4" x14ac:dyDescent="0.3">
      <c r="A1" s="952" t="s">
        <v>49</v>
      </c>
      <c r="B1" s="952"/>
      <c r="C1" s="952"/>
      <c r="D1" s="952"/>
      <c r="E1" s="952"/>
      <c r="F1" s="952"/>
      <c r="G1" s="952"/>
      <c r="H1" s="952"/>
      <c r="I1" s="952"/>
      <c r="J1" s="36" t="s">
        <v>50</v>
      </c>
    </row>
    <row r="2" spans="1:10" ht="14.4" x14ac:dyDescent="0.3">
      <c r="A2" s="55"/>
      <c r="B2"/>
      <c r="C2"/>
      <c r="D2"/>
      <c r="E2"/>
      <c r="F2"/>
      <c r="G2"/>
      <c r="H2"/>
      <c r="I2"/>
    </row>
    <row r="3" spans="1:10" ht="12.6" thickBot="1" x14ac:dyDescent="0.35">
      <c r="A3" s="953" t="s">
        <v>51</v>
      </c>
      <c r="B3" s="953"/>
      <c r="C3" s="953"/>
      <c r="D3" s="953"/>
      <c r="E3" s="953"/>
      <c r="F3" s="953"/>
      <c r="G3" s="953"/>
      <c r="H3" s="953"/>
      <c r="I3" s="953"/>
    </row>
    <row r="4" spans="1:10" ht="46.2" thickBot="1" x14ac:dyDescent="0.35">
      <c r="A4" s="96" t="s">
        <v>52</v>
      </c>
      <c r="B4" s="954" t="s">
        <v>53</v>
      </c>
      <c r="C4" s="955"/>
      <c r="D4" s="955"/>
      <c r="E4" s="956"/>
      <c r="F4" s="954" t="s">
        <v>54</v>
      </c>
      <c r="G4" s="955"/>
      <c r="H4" s="959" t="s">
        <v>55</v>
      </c>
      <c r="I4" s="93" t="s">
        <v>56</v>
      </c>
    </row>
    <row r="5" spans="1:10" ht="46.2" thickBot="1" x14ac:dyDescent="0.35">
      <c r="A5" s="95" t="s">
        <v>57</v>
      </c>
      <c r="B5" s="97" t="s">
        <v>58</v>
      </c>
      <c r="C5" s="97" t="s">
        <v>59</v>
      </c>
      <c r="D5" s="97" t="s">
        <v>60</v>
      </c>
      <c r="E5" s="133" t="s">
        <v>61</v>
      </c>
      <c r="F5" s="95" t="s">
        <v>62</v>
      </c>
      <c r="G5" s="679" t="s">
        <v>63</v>
      </c>
      <c r="H5" s="960"/>
      <c r="I5" s="105" t="s">
        <v>64</v>
      </c>
    </row>
    <row r="6" spans="1:10" hidden="1" x14ac:dyDescent="0.3">
      <c r="A6" s="56">
        <v>2010</v>
      </c>
      <c r="B6" s="465">
        <v>147</v>
      </c>
      <c r="C6" s="465">
        <v>1</v>
      </c>
      <c r="D6" s="465">
        <v>3</v>
      </c>
      <c r="E6" s="56">
        <v>151</v>
      </c>
      <c r="F6" s="465">
        <v>2</v>
      </c>
      <c r="G6" s="465">
        <v>89</v>
      </c>
      <c r="H6" s="56">
        <v>242</v>
      </c>
      <c r="I6" s="466">
        <v>959</v>
      </c>
    </row>
    <row r="7" spans="1:10" x14ac:dyDescent="0.3">
      <c r="A7" s="57">
        <v>2011</v>
      </c>
      <c r="B7" s="467">
        <v>138</v>
      </c>
      <c r="C7" s="467">
        <v>1</v>
      </c>
      <c r="D7" s="467">
        <v>3</v>
      </c>
      <c r="E7" s="57">
        <v>142</v>
      </c>
      <c r="F7" s="467">
        <v>2</v>
      </c>
      <c r="G7" s="467">
        <v>95</v>
      </c>
      <c r="H7" s="57">
        <v>239</v>
      </c>
      <c r="I7" s="203">
        <v>977</v>
      </c>
    </row>
    <row r="8" spans="1:10" x14ac:dyDescent="0.3">
      <c r="A8" s="56">
        <v>2012</v>
      </c>
      <c r="B8" s="465">
        <v>131</v>
      </c>
      <c r="C8" s="465">
        <v>1</v>
      </c>
      <c r="D8" s="465">
        <v>3</v>
      </c>
      <c r="E8" s="56">
        <v>135</v>
      </c>
      <c r="F8" s="465">
        <v>2</v>
      </c>
      <c r="G8" s="465">
        <v>98</v>
      </c>
      <c r="H8" s="56">
        <v>235</v>
      </c>
      <c r="I8" s="466">
        <v>991</v>
      </c>
    </row>
    <row r="9" spans="1:10" x14ac:dyDescent="0.3">
      <c r="A9" s="57">
        <v>2013</v>
      </c>
      <c r="B9" s="467">
        <v>125</v>
      </c>
      <c r="C9" s="467">
        <v>1</v>
      </c>
      <c r="D9" s="467">
        <v>5</v>
      </c>
      <c r="E9" s="57">
        <v>131</v>
      </c>
      <c r="F9" s="467">
        <v>2</v>
      </c>
      <c r="G9" s="467">
        <v>100</v>
      </c>
      <c r="H9" s="57">
        <v>233</v>
      </c>
      <c r="I9" s="203">
        <v>979</v>
      </c>
    </row>
    <row r="10" spans="1:10" x14ac:dyDescent="0.3">
      <c r="A10" s="56">
        <v>2014</v>
      </c>
      <c r="B10" s="465">
        <v>118</v>
      </c>
      <c r="C10" s="465">
        <v>1</v>
      </c>
      <c r="D10" s="465">
        <v>3</v>
      </c>
      <c r="E10" s="56">
        <v>122</v>
      </c>
      <c r="F10" s="465">
        <v>2</v>
      </c>
      <c r="G10" s="465">
        <v>98</v>
      </c>
      <c r="H10" s="56">
        <v>222</v>
      </c>
      <c r="I10" s="468">
        <v>1005</v>
      </c>
    </row>
    <row r="11" spans="1:10" x14ac:dyDescent="0.3">
      <c r="A11" s="57">
        <v>2015</v>
      </c>
      <c r="B11" s="467">
        <v>110</v>
      </c>
      <c r="C11" s="467">
        <v>1</v>
      </c>
      <c r="D11" s="467">
        <v>3</v>
      </c>
      <c r="E11" s="57">
        <v>114</v>
      </c>
      <c r="F11" s="467">
        <v>3</v>
      </c>
      <c r="G11" s="467">
        <v>103</v>
      </c>
      <c r="H11" s="57">
        <v>220</v>
      </c>
      <c r="I11" s="469">
        <v>1007</v>
      </c>
    </row>
    <row r="12" spans="1:10" x14ac:dyDescent="0.3">
      <c r="A12" s="56">
        <v>2016</v>
      </c>
      <c r="B12" s="465">
        <v>104</v>
      </c>
      <c r="C12" s="465">
        <v>1</v>
      </c>
      <c r="D12" s="465">
        <v>3</v>
      </c>
      <c r="E12" s="56">
        <v>108</v>
      </c>
      <c r="F12" s="465">
        <v>3</v>
      </c>
      <c r="G12" s="465">
        <v>104</v>
      </c>
      <c r="H12" s="56">
        <v>215</v>
      </c>
      <c r="I12" s="468">
        <v>1008</v>
      </c>
    </row>
    <row r="13" spans="1:10" x14ac:dyDescent="0.3">
      <c r="A13" s="57">
        <v>2017</v>
      </c>
      <c r="B13" s="467">
        <v>96</v>
      </c>
      <c r="C13" s="467">
        <v>1</v>
      </c>
      <c r="D13" s="467">
        <v>3</v>
      </c>
      <c r="E13" s="57">
        <v>100</v>
      </c>
      <c r="F13" s="467">
        <v>3</v>
      </c>
      <c r="G13" s="467">
        <v>110</v>
      </c>
      <c r="H13" s="57">
        <v>213</v>
      </c>
      <c r="I13" s="203">
        <v>985</v>
      </c>
    </row>
    <row r="14" spans="1:10" x14ac:dyDescent="0.3">
      <c r="A14" s="56">
        <v>2018</v>
      </c>
      <c r="B14" s="465">
        <v>93</v>
      </c>
      <c r="C14" s="465">
        <v>1</v>
      </c>
      <c r="D14" s="465">
        <v>3</v>
      </c>
      <c r="E14" s="56">
        <v>97</v>
      </c>
      <c r="F14" s="465">
        <v>3</v>
      </c>
      <c r="G14" s="465">
        <v>117</v>
      </c>
      <c r="H14" s="56">
        <v>217</v>
      </c>
      <c r="I14" s="468">
        <v>1055</v>
      </c>
    </row>
    <row r="15" spans="1:10" s="46" customFormat="1" x14ac:dyDescent="0.3">
      <c r="A15" s="390">
        <v>2019</v>
      </c>
      <c r="B15" s="444">
        <v>94</v>
      </c>
      <c r="C15" s="444">
        <v>1</v>
      </c>
      <c r="D15" s="444">
        <v>3</v>
      </c>
      <c r="E15" s="390">
        <v>98</v>
      </c>
      <c r="F15" s="444">
        <v>3</v>
      </c>
      <c r="G15" s="444">
        <v>113</v>
      </c>
      <c r="H15" s="390">
        <v>214</v>
      </c>
      <c r="I15" s="470">
        <v>1049</v>
      </c>
    </row>
    <row r="16" spans="1:10" s="46" customFormat="1" x14ac:dyDescent="0.3">
      <c r="A16" s="56">
        <v>2020</v>
      </c>
      <c r="B16" s="465">
        <v>92</v>
      </c>
      <c r="C16" s="465">
        <v>1</v>
      </c>
      <c r="D16" s="465">
        <v>3</v>
      </c>
      <c r="E16" s="56">
        <v>96</v>
      </c>
      <c r="F16" s="465">
        <v>3</v>
      </c>
      <c r="G16" s="465">
        <v>109</v>
      </c>
      <c r="H16" s="56">
        <v>208</v>
      </c>
      <c r="I16" s="746">
        <v>1048</v>
      </c>
    </row>
    <row r="17" spans="1:11" ht="12" thickBot="1" x14ac:dyDescent="0.35">
      <c r="A17" s="756">
        <v>2021</v>
      </c>
      <c r="B17" s="757">
        <v>88</v>
      </c>
      <c r="C17" s="757">
        <v>0</v>
      </c>
      <c r="D17" s="757">
        <v>2</v>
      </c>
      <c r="E17" s="756">
        <v>90</v>
      </c>
      <c r="F17" s="757">
        <v>4</v>
      </c>
      <c r="G17" s="757">
        <v>98</v>
      </c>
      <c r="H17" s="756">
        <v>192</v>
      </c>
      <c r="I17" s="758">
        <v>884</v>
      </c>
      <c r="K17" s="482"/>
    </row>
    <row r="19" spans="1:11" ht="41.85" customHeight="1" x14ac:dyDescent="0.3">
      <c r="A19" s="957" t="s">
        <v>65</v>
      </c>
      <c r="B19" s="958"/>
      <c r="C19" s="958"/>
      <c r="D19" s="958"/>
      <c r="E19" s="958"/>
      <c r="F19" s="958"/>
      <c r="G19" s="958"/>
      <c r="H19" s="958"/>
      <c r="I19" s="958"/>
    </row>
  </sheetData>
  <mergeCells count="6">
    <mergeCell ref="A1:I1"/>
    <mergeCell ref="A3:I3"/>
    <mergeCell ref="B4:E4"/>
    <mergeCell ref="A19:I19"/>
    <mergeCell ref="F4:G4"/>
    <mergeCell ref="H4:H5"/>
  </mergeCells>
  <hyperlinks>
    <hyperlink ref="J1" location="'Index'!A1" display="INDICE"/>
  </hyperlinks>
  <pageMargins left="0.7" right="0.7" top="0.75" bottom="0.75" header="0.3" footer="0.3"/>
  <pageSetup paperSize="9" orientation="landscape" horizontalDpi="4294967294" vertic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1"/>
  <sheetViews>
    <sheetView showGridLines="0" zoomScaleNormal="100" workbookViewId="0"/>
  </sheetViews>
  <sheetFormatPr defaultColWidth="9.44140625" defaultRowHeight="11.4" x14ac:dyDescent="0.3"/>
  <cols>
    <col min="1" max="1" width="27.5546875" style="286" customWidth="1"/>
    <col min="2" max="16384" width="9.44140625" style="286"/>
  </cols>
  <sheetData>
    <row r="1" spans="1:12" s="285" customFormat="1" ht="12" x14ac:dyDescent="0.25">
      <c r="A1" s="952" t="s">
        <v>551</v>
      </c>
      <c r="B1" s="952"/>
      <c r="C1" s="952"/>
      <c r="D1" s="952"/>
      <c r="E1" s="952"/>
      <c r="F1" s="952"/>
      <c r="G1" s="952"/>
      <c r="H1" s="952"/>
      <c r="I1" s="952"/>
      <c r="J1" s="952"/>
      <c r="K1" s="952"/>
      <c r="L1" s="61" t="s">
        <v>50</v>
      </c>
    </row>
    <row r="3" spans="1:12" ht="11.85" customHeight="1" x14ac:dyDescent="0.3">
      <c r="A3" s="966" t="s">
        <v>552</v>
      </c>
      <c r="B3" s="966"/>
      <c r="C3" s="966"/>
      <c r="D3" s="966"/>
      <c r="E3" s="966"/>
      <c r="F3" s="966"/>
      <c r="G3" s="966"/>
      <c r="H3" s="966"/>
      <c r="I3" s="966"/>
      <c r="J3" s="966"/>
      <c r="K3" s="966"/>
    </row>
    <row r="4" spans="1:12" ht="12" customHeight="1" x14ac:dyDescent="0.3">
      <c r="A4" s="1018" t="s">
        <v>249</v>
      </c>
      <c r="B4" s="1018"/>
      <c r="C4" s="1018"/>
      <c r="D4" s="1018"/>
      <c r="E4" s="1018"/>
      <c r="F4" s="1018"/>
      <c r="G4" s="1018"/>
      <c r="H4" s="1018"/>
      <c r="I4" s="1018"/>
      <c r="J4" s="1018"/>
      <c r="K4" s="1018"/>
    </row>
    <row r="5" spans="1:12" ht="12" thickBot="1" x14ac:dyDescent="0.35">
      <c r="A5" s="1012" t="s">
        <v>171</v>
      </c>
      <c r="B5" s="1012"/>
      <c r="C5" s="1012"/>
      <c r="D5" s="1012"/>
      <c r="E5" s="1012"/>
      <c r="F5" s="1012"/>
      <c r="G5" s="1012"/>
      <c r="H5" s="1012"/>
      <c r="I5" s="1012"/>
      <c r="J5" s="1012"/>
      <c r="K5" s="1012"/>
    </row>
    <row r="6" spans="1:12" ht="12.6" thickBot="1" x14ac:dyDescent="0.35">
      <c r="A6" s="12" t="s">
        <v>194</v>
      </c>
      <c r="B6" s="13">
        <v>2012</v>
      </c>
      <c r="C6" s="13">
        <v>2013</v>
      </c>
      <c r="D6" s="13">
        <v>2014</v>
      </c>
      <c r="E6" s="13">
        <v>2015</v>
      </c>
      <c r="F6" s="13">
        <v>2016</v>
      </c>
      <c r="G6" s="13">
        <v>2017</v>
      </c>
      <c r="H6" s="13">
        <v>2018</v>
      </c>
      <c r="I6" s="13">
        <v>2019</v>
      </c>
      <c r="J6" s="13">
        <v>2020</v>
      </c>
      <c r="K6" s="13">
        <v>2021</v>
      </c>
    </row>
    <row r="7" spans="1:12" ht="12.6" thickBot="1" x14ac:dyDescent="0.35">
      <c r="A7" s="70" t="s">
        <v>539</v>
      </c>
      <c r="B7" s="71">
        <v>97521</v>
      </c>
      <c r="C7" s="71">
        <v>96814</v>
      </c>
      <c r="D7" s="71">
        <v>108771</v>
      </c>
      <c r="E7" s="71">
        <v>128252</v>
      </c>
      <c r="F7" s="71">
        <v>139521</v>
      </c>
      <c r="G7" s="71">
        <v>154243</v>
      </c>
      <c r="H7" s="71">
        <v>152252</v>
      </c>
      <c r="I7" s="71">
        <v>179414</v>
      </c>
      <c r="J7" s="71">
        <v>196486</v>
      </c>
      <c r="K7" s="71">
        <v>232914</v>
      </c>
    </row>
    <row r="8" spans="1:12" ht="12.6" customHeight="1" thickBot="1" x14ac:dyDescent="0.35">
      <c r="A8" s="72"/>
      <c r="B8" s="1017" t="s">
        <v>540</v>
      </c>
      <c r="C8" s="1017"/>
      <c r="D8" s="1017"/>
      <c r="E8" s="1017"/>
      <c r="F8" s="1017"/>
      <c r="G8" s="1017"/>
      <c r="H8" s="1017"/>
      <c r="I8" s="1017"/>
      <c r="J8" s="1017"/>
      <c r="K8" s="1017"/>
    </row>
    <row r="9" spans="1:12" x14ac:dyDescent="0.3">
      <c r="A9" s="10" t="s">
        <v>553</v>
      </c>
      <c r="B9" s="265">
        <v>0.91299999999999992</v>
      </c>
      <c r="C9" s="265">
        <v>0.90300000000000002</v>
      </c>
      <c r="D9" s="265">
        <v>0.88500000000000001</v>
      </c>
      <c r="E9" s="265">
        <v>0.89400000000000002</v>
      </c>
      <c r="F9" s="265">
        <v>0.89400000000000002</v>
      </c>
      <c r="G9" s="265">
        <v>0.9</v>
      </c>
      <c r="H9" s="265">
        <v>0.89400000000000002</v>
      </c>
      <c r="I9" s="265">
        <v>0.89599999999999991</v>
      </c>
      <c r="J9" s="265">
        <v>0.9</v>
      </c>
      <c r="K9" s="265">
        <v>0.90800000000000003</v>
      </c>
    </row>
    <row r="10" spans="1:12" ht="12" thickBot="1" x14ac:dyDescent="0.35">
      <c r="A10" s="73" t="s">
        <v>554</v>
      </c>
      <c r="B10" s="268">
        <v>8.6999999999999994E-2</v>
      </c>
      <c r="C10" s="268">
        <v>9.6999999999999989E-2</v>
      </c>
      <c r="D10" s="268">
        <v>0.115</v>
      </c>
      <c r="E10" s="268">
        <v>0.106</v>
      </c>
      <c r="F10" s="268">
        <v>0.106</v>
      </c>
      <c r="G10" s="268">
        <v>0.1</v>
      </c>
      <c r="H10" s="268">
        <v>0.106</v>
      </c>
      <c r="I10" s="268">
        <v>0.10400000000000001</v>
      </c>
      <c r="J10" s="268">
        <v>0.1</v>
      </c>
      <c r="K10" s="268">
        <v>9.1999999999999998E-2</v>
      </c>
    </row>
    <row r="11" spans="1:12" x14ac:dyDescent="0.3">
      <c r="A11" s="1019" t="s">
        <v>555</v>
      </c>
      <c r="B11" s="1019"/>
      <c r="C11" s="1019"/>
      <c r="D11" s="1019"/>
      <c r="E11" s="1019"/>
      <c r="F11" s="1019"/>
      <c r="G11" s="1019"/>
      <c r="H11" s="1019"/>
      <c r="I11" s="1019"/>
      <c r="J11" s="1019"/>
      <c r="K11" s="1019"/>
    </row>
  </sheetData>
  <mergeCells count="6">
    <mergeCell ref="A11:K11"/>
    <mergeCell ref="A1:K1"/>
    <mergeCell ref="A3:K3"/>
    <mergeCell ref="A4:K4"/>
    <mergeCell ref="A5:K5"/>
    <mergeCell ref="B8:K8"/>
  </mergeCells>
  <hyperlinks>
    <hyperlink ref="L1" location="'Index'!A1" display="INDICE"/>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1"/>
  <sheetViews>
    <sheetView showGridLines="0" zoomScaleNormal="100" workbookViewId="0"/>
  </sheetViews>
  <sheetFormatPr defaultColWidth="9.44140625" defaultRowHeight="11.4" x14ac:dyDescent="0.3"/>
  <cols>
    <col min="1" max="1" width="38.5546875" style="31" customWidth="1"/>
    <col min="2" max="2" width="2" style="31" bestFit="1" customWidth="1"/>
    <col min="3" max="5" width="10.44140625" style="31" customWidth="1"/>
    <col min="6" max="6" width="10.44140625" style="46" customWidth="1"/>
    <col min="7" max="7" width="10.44140625" style="31" customWidth="1"/>
    <col min="8" max="16384" width="9.44140625" style="31"/>
  </cols>
  <sheetData>
    <row r="1" spans="1:8" s="32" customFormat="1" ht="14.4" x14ac:dyDescent="0.3">
      <c r="A1" s="952" t="s">
        <v>556</v>
      </c>
      <c r="B1" s="952"/>
      <c r="C1" s="952"/>
      <c r="D1" s="952"/>
      <c r="E1" s="952"/>
      <c r="F1" s="952"/>
      <c r="G1" s="36" t="s">
        <v>50</v>
      </c>
    </row>
    <row r="3" spans="1:8" ht="11.85" customHeight="1" x14ac:dyDescent="0.3">
      <c r="A3" s="1020" t="s">
        <v>557</v>
      </c>
      <c r="B3" s="1020"/>
      <c r="C3" s="1020"/>
      <c r="D3" s="1020"/>
      <c r="E3" s="1020"/>
      <c r="F3" s="1020"/>
      <c r="G3" s="1020"/>
    </row>
    <row r="4" spans="1:8" ht="12" customHeight="1" x14ac:dyDescent="0.3">
      <c r="A4" s="1021" t="s">
        <v>249</v>
      </c>
      <c r="B4" s="1021"/>
      <c r="C4" s="1021"/>
      <c r="D4" s="1021"/>
      <c r="E4" s="1021"/>
      <c r="F4" s="1021"/>
      <c r="G4" s="1021"/>
    </row>
    <row r="5" spans="1:8" ht="15" customHeight="1" thickBot="1" x14ac:dyDescent="0.35">
      <c r="A5" s="1012" t="s">
        <v>68</v>
      </c>
      <c r="B5" s="1012"/>
      <c r="C5" s="1012"/>
      <c r="D5" s="1012"/>
      <c r="E5" s="1012"/>
      <c r="F5" s="1012"/>
      <c r="G5" s="1012"/>
    </row>
    <row r="6" spans="1:8" x14ac:dyDescent="0.3">
      <c r="A6" s="485"/>
      <c r="B6" s="485"/>
      <c r="C6" s="486">
        <v>2016</v>
      </c>
      <c r="D6" s="484">
        <v>2017</v>
      </c>
      <c r="E6" s="484">
        <v>2018</v>
      </c>
      <c r="F6" s="743">
        <v>2019</v>
      </c>
      <c r="G6" s="484">
        <v>2020</v>
      </c>
    </row>
    <row r="7" spans="1:8" ht="14.4" x14ac:dyDescent="0.3">
      <c r="A7" s="488" t="s">
        <v>558</v>
      </c>
      <c r="B7" s="553" t="s">
        <v>194</v>
      </c>
      <c r="C7" s="489">
        <v>3700.7</v>
      </c>
      <c r="D7" s="489">
        <v>3339.7</v>
      </c>
      <c r="E7" s="489">
        <v>826</v>
      </c>
      <c r="F7" s="489">
        <v>6363.0479999999998</v>
      </c>
      <c r="G7" s="489">
        <v>3393.9</v>
      </c>
      <c r="H7" s="403"/>
    </row>
    <row r="8" spans="1:8" ht="14.85" customHeight="1" x14ac:dyDescent="0.3">
      <c r="A8" s="490" t="s">
        <v>559</v>
      </c>
      <c r="B8" s="1024" t="s">
        <v>452</v>
      </c>
      <c r="C8" s="1022">
        <v>1824.3</v>
      </c>
      <c r="D8" s="1022">
        <v>1765.7</v>
      </c>
      <c r="E8" s="1022">
        <v>1442.4</v>
      </c>
      <c r="F8" s="1022">
        <v>2200.395</v>
      </c>
      <c r="G8" s="1022">
        <v>2372.9</v>
      </c>
      <c r="H8" s="1023"/>
    </row>
    <row r="9" spans="1:8" ht="14.85" customHeight="1" x14ac:dyDescent="0.3">
      <c r="A9" s="490" t="s">
        <v>560</v>
      </c>
      <c r="B9" s="1024"/>
      <c r="C9" s="1022"/>
      <c r="D9" s="1022"/>
      <c r="E9" s="1022"/>
      <c r="F9" s="1022"/>
      <c r="G9" s="1022"/>
      <c r="H9" s="1023"/>
    </row>
    <row r="10" spans="1:8" ht="14.4" x14ac:dyDescent="0.3">
      <c r="A10" s="488" t="s">
        <v>561</v>
      </c>
      <c r="B10" s="553" t="s">
        <v>194</v>
      </c>
      <c r="C10" s="489">
        <v>5525</v>
      </c>
      <c r="D10" s="489">
        <v>5105.3999999999996</v>
      </c>
      <c r="E10" s="489">
        <v>2268.4</v>
      </c>
      <c r="F10" s="489">
        <v>8563.4419999999991</v>
      </c>
      <c r="G10" s="489">
        <v>5766.7</v>
      </c>
      <c r="H10" s="403"/>
    </row>
    <row r="11" spans="1:8" ht="14.4" x14ac:dyDescent="0.3">
      <c r="A11" s="491" t="s">
        <v>562</v>
      </c>
      <c r="B11" s="554" t="s">
        <v>452</v>
      </c>
      <c r="C11" s="492">
        <v>598</v>
      </c>
      <c r="D11" s="492">
        <v>586.20000000000005</v>
      </c>
      <c r="E11" s="492">
        <v>450.8</v>
      </c>
      <c r="F11" s="727">
        <v>477.608</v>
      </c>
      <c r="G11" s="492">
        <v>569</v>
      </c>
      <c r="H11" s="403"/>
    </row>
    <row r="12" spans="1:8" ht="14.4" x14ac:dyDescent="0.3">
      <c r="A12" s="493" t="s">
        <v>563</v>
      </c>
      <c r="B12" s="555" t="s">
        <v>75</v>
      </c>
      <c r="C12" s="494">
        <v>1411.8</v>
      </c>
      <c r="D12" s="494">
        <v>1472</v>
      </c>
      <c r="E12" s="494">
        <v>1363.5</v>
      </c>
      <c r="F12" s="494">
        <v>1511.8219999999999</v>
      </c>
      <c r="G12" s="494">
        <v>1559.8</v>
      </c>
      <c r="H12" s="403"/>
    </row>
    <row r="13" spans="1:8" ht="14.4" x14ac:dyDescent="0.3">
      <c r="A13" s="491" t="s">
        <v>564</v>
      </c>
      <c r="B13" s="554" t="s">
        <v>452</v>
      </c>
      <c r="C13" s="492">
        <v>244.5</v>
      </c>
      <c r="D13" s="492">
        <v>418.4</v>
      </c>
      <c r="E13" s="492">
        <v>532.79999999999995</v>
      </c>
      <c r="F13" s="727">
        <v>694.10299999999995</v>
      </c>
      <c r="G13" s="492">
        <v>971.4</v>
      </c>
      <c r="H13" s="403"/>
    </row>
    <row r="14" spans="1:8" ht="14.4" x14ac:dyDescent="0.3">
      <c r="A14" s="493" t="s">
        <v>565</v>
      </c>
      <c r="B14" s="555" t="s">
        <v>75</v>
      </c>
      <c r="C14" s="494">
        <v>157.6</v>
      </c>
      <c r="D14" s="494">
        <v>168.6</v>
      </c>
      <c r="E14" s="494">
        <v>167.7</v>
      </c>
      <c r="F14" s="494">
        <v>430.08600000000001</v>
      </c>
      <c r="G14" s="494">
        <v>178.9</v>
      </c>
      <c r="H14" s="403"/>
    </row>
    <row r="15" spans="1:8" ht="14.4" x14ac:dyDescent="0.3">
      <c r="A15" s="495" t="s">
        <v>566</v>
      </c>
      <c r="B15" s="556" t="s">
        <v>194</v>
      </c>
      <c r="C15" s="496">
        <v>4798</v>
      </c>
      <c r="D15" s="496">
        <v>4469.3999999999996</v>
      </c>
      <c r="E15" s="496">
        <v>1720.7</v>
      </c>
      <c r="F15" s="496">
        <v>7793.2420000000002</v>
      </c>
      <c r="G15" s="496">
        <v>5568.4</v>
      </c>
      <c r="H15" s="403"/>
    </row>
    <row r="16" spans="1:8" ht="14.4" x14ac:dyDescent="0.3">
      <c r="A16" s="493" t="s">
        <v>567</v>
      </c>
      <c r="B16" s="555" t="s">
        <v>75</v>
      </c>
      <c r="C16" s="494">
        <v>1211.0999999999999</v>
      </c>
      <c r="D16" s="494">
        <v>950</v>
      </c>
      <c r="E16" s="494">
        <v>-262</v>
      </c>
      <c r="F16" s="494">
        <v>1815.2829999999999</v>
      </c>
      <c r="G16" s="494">
        <v>835.3</v>
      </c>
      <c r="H16" s="403"/>
    </row>
    <row r="17" spans="1:8" ht="15" thickBot="1" x14ac:dyDescent="0.35">
      <c r="A17" s="551" t="s">
        <v>568</v>
      </c>
      <c r="B17" s="557" t="s">
        <v>194</v>
      </c>
      <c r="C17" s="552">
        <v>3586.8</v>
      </c>
      <c r="D17" s="552">
        <v>3519.4</v>
      </c>
      <c r="E17" s="552">
        <v>1982.7</v>
      </c>
      <c r="F17" s="552">
        <v>5977.9579999999996</v>
      </c>
      <c r="G17" s="552">
        <v>4733.1000000000004</v>
      </c>
      <c r="H17" s="403"/>
    </row>
    <row r="22" spans="1:8" ht="14.4" x14ac:dyDescent="0.3">
      <c r="G22"/>
    </row>
    <row r="23" spans="1:8" ht="14.4" x14ac:dyDescent="0.3">
      <c r="G23"/>
    </row>
    <row r="24" spans="1:8" ht="14.4" x14ac:dyDescent="0.3">
      <c r="G24"/>
    </row>
    <row r="25" spans="1:8" ht="14.4" x14ac:dyDescent="0.3">
      <c r="G25"/>
    </row>
    <row r="26" spans="1:8" ht="14.4" x14ac:dyDescent="0.3">
      <c r="G26"/>
    </row>
    <row r="27" spans="1:8" ht="14.4" x14ac:dyDescent="0.3">
      <c r="G27"/>
    </row>
    <row r="28" spans="1:8" ht="14.4" x14ac:dyDescent="0.3">
      <c r="G28"/>
    </row>
    <row r="29" spans="1:8" ht="14.4" x14ac:dyDescent="0.3">
      <c r="G29"/>
    </row>
    <row r="30" spans="1:8" ht="14.4" x14ac:dyDescent="0.3">
      <c r="G30"/>
    </row>
    <row r="31" spans="1:8" ht="14.4" x14ac:dyDescent="0.3">
      <c r="G31"/>
    </row>
  </sheetData>
  <mergeCells count="11">
    <mergeCell ref="H8:H9"/>
    <mergeCell ref="G8:G9"/>
    <mergeCell ref="B8:B9"/>
    <mergeCell ref="C8:C9"/>
    <mergeCell ref="D8:D9"/>
    <mergeCell ref="E8:E9"/>
    <mergeCell ref="A3:G3"/>
    <mergeCell ref="A4:G4"/>
    <mergeCell ref="A5:G5"/>
    <mergeCell ref="F8:F9"/>
    <mergeCell ref="A1:F1"/>
  </mergeCells>
  <hyperlinks>
    <hyperlink ref="G1" location="'Index'!A1" display="INDICE"/>
  </hyperlinks>
  <pageMargins left="0.7" right="0.7" top="0.75" bottom="0.75" header="0.3" footer="0.3"/>
  <pageSetup paperSize="9" scale="9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8"/>
  <sheetViews>
    <sheetView showGridLines="0" zoomScaleNormal="100" workbookViewId="0"/>
  </sheetViews>
  <sheetFormatPr defaultColWidth="9.44140625" defaultRowHeight="11.4" x14ac:dyDescent="0.3"/>
  <cols>
    <col min="1" max="1" width="32.44140625" style="31" customWidth="1"/>
    <col min="2" max="2" width="2" style="31" bestFit="1" customWidth="1"/>
    <col min="3" max="3" width="9.44140625" style="31"/>
    <col min="4" max="4" width="11.5546875" style="31" customWidth="1"/>
    <col min="5" max="5" width="9.44140625" style="31"/>
    <col min="6" max="6" width="9.44140625" style="46"/>
    <col min="7" max="16384" width="9.44140625" style="31"/>
  </cols>
  <sheetData>
    <row r="1" spans="1:7" s="32" customFormat="1" ht="14.4" x14ac:dyDescent="0.3">
      <c r="A1" s="952" t="s">
        <v>569</v>
      </c>
      <c r="B1" s="952"/>
      <c r="C1" s="952"/>
      <c r="D1" s="952"/>
      <c r="E1" s="952"/>
      <c r="F1" s="952"/>
      <c r="G1" s="36" t="s">
        <v>50</v>
      </c>
    </row>
    <row r="3" spans="1:7" ht="11.85" customHeight="1" x14ac:dyDescent="0.3">
      <c r="A3" s="961" t="s">
        <v>570</v>
      </c>
      <c r="B3" s="961"/>
      <c r="C3" s="961"/>
      <c r="D3" s="961"/>
      <c r="E3" s="961"/>
      <c r="F3" s="961"/>
      <c r="G3" s="961"/>
    </row>
    <row r="4" spans="1:7" ht="26.1" customHeight="1" x14ac:dyDescent="0.3">
      <c r="A4" s="1000" t="s">
        <v>249</v>
      </c>
      <c r="B4" s="1000"/>
      <c r="C4" s="1000"/>
      <c r="D4" s="1000"/>
      <c r="E4" s="1000"/>
      <c r="F4" s="1000"/>
      <c r="G4" s="1000"/>
    </row>
    <row r="5" spans="1:7" ht="15" customHeight="1" x14ac:dyDescent="0.3">
      <c r="A5" s="1025" t="s">
        <v>68</v>
      </c>
      <c r="B5" s="1025"/>
      <c r="C5" s="1025"/>
      <c r="D5" s="1025"/>
      <c r="E5" s="1025"/>
      <c r="F5" s="1025"/>
      <c r="G5" s="1025"/>
    </row>
    <row r="6" spans="1:7" x14ac:dyDescent="0.3">
      <c r="A6" s="91"/>
      <c r="B6" s="90"/>
      <c r="C6" s="90">
        <v>2016</v>
      </c>
      <c r="D6" s="90">
        <v>2017</v>
      </c>
      <c r="E6" s="90">
        <v>2018</v>
      </c>
      <c r="F6" s="497">
        <v>2019</v>
      </c>
      <c r="G6" s="497">
        <v>2020</v>
      </c>
    </row>
    <row r="7" spans="1:7" ht="12" x14ac:dyDescent="0.3">
      <c r="A7" s="98" t="s">
        <v>558</v>
      </c>
      <c r="B7" s="553" t="s">
        <v>194</v>
      </c>
      <c r="C7" s="489">
        <v>3088.7</v>
      </c>
      <c r="D7" s="489">
        <v>3156.6</v>
      </c>
      <c r="E7" s="489">
        <v>2857.8</v>
      </c>
      <c r="F7" s="489">
        <v>3142.3</v>
      </c>
      <c r="G7" s="489">
        <v>4258.3999999999996</v>
      </c>
    </row>
    <row r="8" spans="1:7" x14ac:dyDescent="0.3">
      <c r="A8" s="103" t="s">
        <v>571</v>
      </c>
      <c r="B8" s="554" t="s">
        <v>452</v>
      </c>
      <c r="C8" s="492">
        <v>3812.8</v>
      </c>
      <c r="D8" s="492">
        <v>3845.6</v>
      </c>
      <c r="E8" s="492">
        <v>3864.9</v>
      </c>
      <c r="F8" s="727">
        <v>4349.2</v>
      </c>
      <c r="G8" s="492">
        <v>4558.6000000000004</v>
      </c>
    </row>
    <row r="9" spans="1:7" x14ac:dyDescent="0.3">
      <c r="A9" s="102" t="s">
        <v>572</v>
      </c>
      <c r="B9" s="555" t="s">
        <v>75</v>
      </c>
      <c r="C9" s="494">
        <v>1530.2</v>
      </c>
      <c r="D9" s="494">
        <v>1172.8</v>
      </c>
      <c r="E9" s="494">
        <v>1721.2</v>
      </c>
      <c r="F9" s="494">
        <v>1347.4</v>
      </c>
      <c r="G9" s="494">
        <v>1608.1</v>
      </c>
    </row>
    <row r="10" spans="1:7" ht="22.8" x14ac:dyDescent="0.3">
      <c r="A10" s="376" t="s">
        <v>573</v>
      </c>
      <c r="B10" s="560" t="s">
        <v>75</v>
      </c>
      <c r="C10" s="559">
        <v>1161.3</v>
      </c>
      <c r="D10" s="559">
        <v>1278</v>
      </c>
      <c r="E10" s="559">
        <v>825</v>
      </c>
      <c r="F10" s="559">
        <v>1346</v>
      </c>
      <c r="G10" s="559">
        <v>889.9</v>
      </c>
    </row>
    <row r="11" spans="1:7" ht="12" x14ac:dyDescent="0.3">
      <c r="A11" s="98" t="s">
        <v>561</v>
      </c>
      <c r="B11" s="553" t="s">
        <v>194</v>
      </c>
      <c r="C11" s="489">
        <v>4209.8999999999996</v>
      </c>
      <c r="D11" s="489">
        <v>4551.3999999999996</v>
      </c>
      <c r="E11" s="489">
        <v>4176.5</v>
      </c>
      <c r="F11" s="489">
        <v>4798</v>
      </c>
      <c r="G11" s="489">
        <v>6319</v>
      </c>
    </row>
    <row r="12" spans="1:7" x14ac:dyDescent="0.3">
      <c r="A12" s="103" t="s">
        <v>562</v>
      </c>
      <c r="B12" s="554" t="s">
        <v>452</v>
      </c>
      <c r="C12" s="492">
        <v>1027.4000000000001</v>
      </c>
      <c r="D12" s="492">
        <v>1119.7</v>
      </c>
      <c r="E12" s="492">
        <v>907.2</v>
      </c>
      <c r="F12" s="727">
        <v>909</v>
      </c>
      <c r="G12" s="492">
        <v>956.8</v>
      </c>
    </row>
    <row r="13" spans="1:7" x14ac:dyDescent="0.3">
      <c r="A13" s="102" t="s">
        <v>574</v>
      </c>
      <c r="B13" s="555" t="s">
        <v>75</v>
      </c>
      <c r="C13" s="494">
        <v>2464.6999999999998</v>
      </c>
      <c r="D13" s="494">
        <v>2590.3000000000002</v>
      </c>
      <c r="E13" s="494">
        <v>2477.9</v>
      </c>
      <c r="F13" s="494">
        <v>2574.6</v>
      </c>
      <c r="G13" s="494">
        <v>2658.8</v>
      </c>
    </row>
    <row r="14" spans="1:7" x14ac:dyDescent="0.3">
      <c r="A14" s="103" t="s">
        <v>564</v>
      </c>
      <c r="B14" s="554" t="s">
        <v>452</v>
      </c>
      <c r="C14" s="492">
        <v>346.6</v>
      </c>
      <c r="D14" s="492">
        <v>436.8</v>
      </c>
      <c r="E14" s="492">
        <v>498</v>
      </c>
      <c r="F14" s="727">
        <v>530.1</v>
      </c>
      <c r="G14" s="492">
        <v>372.3</v>
      </c>
    </row>
    <row r="15" spans="1:7" x14ac:dyDescent="0.3">
      <c r="A15" s="102" t="s">
        <v>565</v>
      </c>
      <c r="B15" s="555" t="s">
        <v>75</v>
      </c>
      <c r="C15" s="494">
        <v>210</v>
      </c>
      <c r="D15" s="494">
        <v>228.4</v>
      </c>
      <c r="E15" s="494">
        <v>322.3</v>
      </c>
      <c r="F15" s="494">
        <v>260.7</v>
      </c>
      <c r="G15" s="494">
        <v>199.4</v>
      </c>
    </row>
    <row r="16" spans="1:7" ht="12" x14ac:dyDescent="0.3">
      <c r="A16" s="100" t="s">
        <v>575</v>
      </c>
      <c r="B16" s="556" t="s">
        <v>194</v>
      </c>
      <c r="C16" s="496">
        <v>2909.2</v>
      </c>
      <c r="D16" s="496">
        <v>3289.3</v>
      </c>
      <c r="E16" s="496">
        <v>2781.5</v>
      </c>
      <c r="F16" s="496">
        <v>3401.9</v>
      </c>
      <c r="G16" s="496">
        <v>4789.8999999999996</v>
      </c>
    </row>
    <row r="17" spans="1:7" x14ac:dyDescent="0.3">
      <c r="A17" s="102" t="s">
        <v>567</v>
      </c>
      <c r="B17" s="555" t="s">
        <v>75</v>
      </c>
      <c r="C17" s="494">
        <v>795.2</v>
      </c>
      <c r="D17" s="494">
        <v>843.9</v>
      </c>
      <c r="E17" s="494">
        <v>599</v>
      </c>
      <c r="F17" s="494">
        <v>749.9</v>
      </c>
      <c r="G17" s="494">
        <v>938.4</v>
      </c>
    </row>
    <row r="18" spans="1:7" ht="12.6" thickBot="1" x14ac:dyDescent="0.35">
      <c r="A18" s="558" t="s">
        <v>576</v>
      </c>
      <c r="B18" s="557" t="s">
        <v>194</v>
      </c>
      <c r="C18" s="552">
        <v>2114</v>
      </c>
      <c r="D18" s="552">
        <v>2445.4</v>
      </c>
      <c r="E18" s="552">
        <v>2182.5</v>
      </c>
      <c r="F18" s="552">
        <v>2651.9</v>
      </c>
      <c r="G18" s="552">
        <v>3851.4</v>
      </c>
    </row>
  </sheetData>
  <mergeCells count="4">
    <mergeCell ref="A5:G5"/>
    <mergeCell ref="A3:G3"/>
    <mergeCell ref="A4:G4"/>
    <mergeCell ref="A1:F1"/>
  </mergeCells>
  <hyperlinks>
    <hyperlink ref="G1" location="'Index'!A1" display="INDICE"/>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3"/>
  <sheetViews>
    <sheetView showGridLines="0" zoomScaleNormal="100" workbookViewId="0"/>
  </sheetViews>
  <sheetFormatPr defaultColWidth="8.5546875" defaultRowHeight="12" x14ac:dyDescent="0.25"/>
  <cols>
    <col min="1" max="1" width="1.5546875" style="150" bestFit="1" customWidth="1"/>
    <col min="2" max="2" width="48.5546875" style="150" customWidth="1"/>
    <col min="3" max="16384" width="8.5546875" style="150"/>
  </cols>
  <sheetData>
    <row r="1" spans="1:6" x14ac:dyDescent="0.25">
      <c r="F1" s="236" t="s">
        <v>577</v>
      </c>
    </row>
    <row r="3" spans="1:6" ht="23.1" customHeight="1" x14ac:dyDescent="0.25">
      <c r="A3" s="961" t="s">
        <v>578</v>
      </c>
      <c r="B3" s="961"/>
      <c r="C3" s="961"/>
      <c r="D3" s="961"/>
      <c r="E3" s="961"/>
      <c r="F3" s="961"/>
    </row>
    <row r="4" spans="1:6" ht="12.6" thickBot="1" x14ac:dyDescent="0.3">
      <c r="A4" s="1012" t="s">
        <v>229</v>
      </c>
      <c r="B4" s="1012"/>
      <c r="C4" s="1012"/>
      <c r="D4" s="1012"/>
      <c r="E4" s="1012"/>
      <c r="F4" s="1012"/>
    </row>
    <row r="5" spans="1:6" ht="23.4" thickBot="1" x14ac:dyDescent="0.3">
      <c r="A5" s="74"/>
      <c r="B5" s="43"/>
      <c r="C5" s="752">
        <v>2019</v>
      </c>
      <c r="D5" s="742" t="s">
        <v>579</v>
      </c>
      <c r="E5" s="122">
        <v>2020</v>
      </c>
      <c r="F5" s="43" t="s">
        <v>579</v>
      </c>
    </row>
    <row r="6" spans="1:6" x14ac:dyDescent="0.25">
      <c r="A6" s="151">
        <v>1</v>
      </c>
      <c r="B6" s="536" t="s">
        <v>278</v>
      </c>
      <c r="C6" s="562">
        <v>14549</v>
      </c>
      <c r="D6" s="154">
        <v>1.3</v>
      </c>
      <c r="E6" s="562">
        <v>14859</v>
      </c>
      <c r="F6" s="675">
        <v>1.3</v>
      </c>
    </row>
    <row r="7" spans="1:6" x14ac:dyDescent="0.25">
      <c r="A7" s="155"/>
      <c r="B7" s="561" t="s">
        <v>580</v>
      </c>
      <c r="C7" s="728">
        <v>10872</v>
      </c>
      <c r="D7" s="730">
        <v>1</v>
      </c>
      <c r="E7" s="563">
        <v>11379</v>
      </c>
      <c r="F7" s="674">
        <v>1</v>
      </c>
    </row>
    <row r="8" spans="1:6" x14ac:dyDescent="0.25">
      <c r="A8" s="156"/>
      <c r="B8" s="490" t="s">
        <v>581</v>
      </c>
      <c r="C8" s="564">
        <v>3677</v>
      </c>
      <c r="D8" s="8">
        <v>0.3</v>
      </c>
      <c r="E8" s="564">
        <v>3480</v>
      </c>
      <c r="F8" s="480">
        <v>0.3</v>
      </c>
    </row>
    <row r="9" spans="1:6" x14ac:dyDescent="0.25">
      <c r="A9" s="158">
        <v>2</v>
      </c>
      <c r="B9" s="537" t="s">
        <v>582</v>
      </c>
      <c r="C9" s="565">
        <v>8846</v>
      </c>
      <c r="D9" s="159">
        <v>0.8</v>
      </c>
      <c r="E9" s="565">
        <v>8172</v>
      </c>
      <c r="F9" s="676">
        <v>0.7</v>
      </c>
    </row>
    <row r="10" spans="1:6" x14ac:dyDescent="0.25">
      <c r="A10" s="156"/>
      <c r="B10" s="490" t="s">
        <v>583</v>
      </c>
      <c r="C10" s="564">
        <v>6492</v>
      </c>
      <c r="D10" s="8">
        <v>0.6</v>
      </c>
      <c r="E10" s="564">
        <v>6110</v>
      </c>
      <c r="F10" s="480">
        <v>0.5</v>
      </c>
    </row>
    <row r="11" spans="1:6" x14ac:dyDescent="0.25">
      <c r="A11" s="155"/>
      <c r="B11" s="561" t="s">
        <v>584</v>
      </c>
      <c r="C11" s="728">
        <v>2354</v>
      </c>
      <c r="D11" s="729">
        <v>0.2</v>
      </c>
      <c r="E11" s="563">
        <v>2062</v>
      </c>
      <c r="F11" s="857">
        <v>0.2</v>
      </c>
    </row>
    <row r="12" spans="1:6" x14ac:dyDescent="0.25">
      <c r="A12" s="160">
        <v>3</v>
      </c>
      <c r="B12" s="536" t="s">
        <v>332</v>
      </c>
      <c r="C12" s="566">
        <v>10081</v>
      </c>
      <c r="D12" s="154">
        <v>0.9</v>
      </c>
      <c r="E12" s="566">
        <v>9821</v>
      </c>
      <c r="F12" s="675">
        <v>0.9</v>
      </c>
    </row>
    <row r="13" spans="1:6" x14ac:dyDescent="0.25">
      <c r="A13" s="158">
        <v>4</v>
      </c>
      <c r="B13" s="537" t="s">
        <v>287</v>
      </c>
      <c r="C13" s="565">
        <v>989186</v>
      </c>
      <c r="D13" s="159">
        <v>91.2</v>
      </c>
      <c r="E13" s="565">
        <v>1023910</v>
      </c>
      <c r="F13" s="676">
        <v>89.1</v>
      </c>
    </row>
    <row r="14" spans="1:6" x14ac:dyDescent="0.25">
      <c r="A14" s="156"/>
      <c r="B14" s="490" t="s">
        <v>585</v>
      </c>
      <c r="C14" s="564">
        <v>18999</v>
      </c>
      <c r="D14" s="8">
        <v>1.8</v>
      </c>
      <c r="E14" s="564">
        <v>20436</v>
      </c>
      <c r="F14" s="480">
        <v>1.8</v>
      </c>
    </row>
    <row r="15" spans="1:6" x14ac:dyDescent="0.25">
      <c r="A15" s="155"/>
      <c r="B15" s="561" t="s">
        <v>586</v>
      </c>
      <c r="C15" s="728">
        <v>3022</v>
      </c>
      <c r="D15" s="729">
        <v>0.3</v>
      </c>
      <c r="E15" s="563">
        <v>3995</v>
      </c>
      <c r="F15" s="857">
        <v>0.3</v>
      </c>
    </row>
    <row r="16" spans="1:6" x14ac:dyDescent="0.25">
      <c r="A16" s="156"/>
      <c r="B16" s="490" t="s">
        <v>587</v>
      </c>
      <c r="C16" s="564">
        <v>4128</v>
      </c>
      <c r="D16" s="8">
        <v>0.4</v>
      </c>
      <c r="E16" s="564">
        <v>4058</v>
      </c>
      <c r="F16" s="480">
        <v>0.4</v>
      </c>
    </row>
    <row r="17" spans="1:6" x14ac:dyDescent="0.25">
      <c r="A17" s="155"/>
      <c r="B17" s="561" t="s">
        <v>588</v>
      </c>
      <c r="C17" s="728">
        <v>46530</v>
      </c>
      <c r="D17" s="729">
        <v>4.3</v>
      </c>
      <c r="E17" s="563">
        <v>46033</v>
      </c>
      <c r="F17" s="857">
        <v>4</v>
      </c>
    </row>
    <row r="18" spans="1:6" x14ac:dyDescent="0.25">
      <c r="A18" s="156"/>
      <c r="B18" s="490" t="s">
        <v>589</v>
      </c>
      <c r="C18" s="564">
        <v>609897</v>
      </c>
      <c r="D18" s="8">
        <v>56.2</v>
      </c>
      <c r="E18" s="564">
        <v>638138</v>
      </c>
      <c r="F18" s="480">
        <v>55.5</v>
      </c>
    </row>
    <row r="19" spans="1:6" x14ac:dyDescent="0.25">
      <c r="A19" s="155"/>
      <c r="B19" s="561" t="s">
        <v>590</v>
      </c>
      <c r="C19" s="728">
        <v>306609</v>
      </c>
      <c r="D19" s="729">
        <v>28.3</v>
      </c>
      <c r="E19" s="563">
        <v>311250</v>
      </c>
      <c r="F19" s="857">
        <v>27.1</v>
      </c>
    </row>
    <row r="20" spans="1:6" x14ac:dyDescent="0.25">
      <c r="A20" s="151">
        <v>5</v>
      </c>
      <c r="B20" s="536" t="s">
        <v>591</v>
      </c>
      <c r="C20" s="566">
        <v>21558</v>
      </c>
      <c r="D20" s="675">
        <v>2</v>
      </c>
      <c r="E20" s="566">
        <v>22066</v>
      </c>
      <c r="F20" s="675">
        <v>1.9</v>
      </c>
    </row>
    <row r="21" spans="1:6" x14ac:dyDescent="0.25">
      <c r="A21" s="155"/>
      <c r="B21" s="561" t="s">
        <v>592</v>
      </c>
      <c r="C21" s="728">
        <v>12678</v>
      </c>
      <c r="D21" s="729">
        <v>1.2</v>
      </c>
      <c r="E21" s="563">
        <v>12821</v>
      </c>
      <c r="F21" s="857">
        <v>1.1000000000000001</v>
      </c>
    </row>
    <row r="22" spans="1:6" x14ac:dyDescent="0.25">
      <c r="A22" s="156"/>
      <c r="B22" s="490" t="s">
        <v>593</v>
      </c>
      <c r="C22" s="564">
        <v>2389</v>
      </c>
      <c r="D22" s="8">
        <v>0.2</v>
      </c>
      <c r="E22" s="564">
        <v>2556</v>
      </c>
      <c r="F22" s="480">
        <v>0.2</v>
      </c>
    </row>
    <row r="23" spans="1:6" x14ac:dyDescent="0.25">
      <c r="A23" s="155"/>
      <c r="B23" s="561" t="s">
        <v>594</v>
      </c>
      <c r="C23" s="728">
        <v>6490</v>
      </c>
      <c r="D23" s="729">
        <v>0.6</v>
      </c>
      <c r="E23" s="563">
        <v>6629</v>
      </c>
      <c r="F23" s="857">
        <v>0.6</v>
      </c>
    </row>
    <row r="24" spans="1:6" x14ac:dyDescent="0.25">
      <c r="A24" s="151">
        <v>6</v>
      </c>
      <c r="B24" s="536" t="s">
        <v>361</v>
      </c>
      <c r="C24" s="566">
        <v>28467</v>
      </c>
      <c r="D24" s="154">
        <v>2.6</v>
      </c>
      <c r="E24" s="566">
        <v>57659</v>
      </c>
      <c r="F24" s="675">
        <v>5</v>
      </c>
    </row>
    <row r="25" spans="1:6" x14ac:dyDescent="0.25">
      <c r="A25" s="1028"/>
      <c r="B25" s="561" t="s">
        <v>595</v>
      </c>
      <c r="C25" s="1029">
        <v>521</v>
      </c>
      <c r="D25" s="1030">
        <v>0</v>
      </c>
      <c r="E25" s="1029">
        <v>30293</v>
      </c>
      <c r="F25" s="1030">
        <v>2.6</v>
      </c>
    </row>
    <row r="26" spans="1:6" x14ac:dyDescent="0.25">
      <c r="A26" s="1028"/>
      <c r="B26" s="561" t="s">
        <v>596</v>
      </c>
      <c r="C26" s="1029"/>
      <c r="D26" s="1030"/>
      <c r="E26" s="1029"/>
      <c r="F26" s="1030"/>
    </row>
    <row r="27" spans="1:6" x14ac:dyDescent="0.25">
      <c r="A27" s="156"/>
      <c r="B27" s="490" t="s">
        <v>597</v>
      </c>
      <c r="C27" s="564">
        <v>2479</v>
      </c>
      <c r="D27" s="8">
        <v>0.2</v>
      </c>
      <c r="E27" s="564">
        <v>2438</v>
      </c>
      <c r="F27" s="480">
        <v>0.2</v>
      </c>
    </row>
    <row r="28" spans="1:6" x14ac:dyDescent="0.25">
      <c r="A28" s="155"/>
      <c r="B28" s="561" t="s">
        <v>598</v>
      </c>
      <c r="C28" s="728">
        <v>5526</v>
      </c>
      <c r="D28" s="729">
        <v>0.5</v>
      </c>
      <c r="E28" s="563">
        <v>5730</v>
      </c>
      <c r="F28" s="857">
        <v>0.5</v>
      </c>
    </row>
    <row r="29" spans="1:6" x14ac:dyDescent="0.25">
      <c r="A29" s="156"/>
      <c r="B29" s="490" t="s">
        <v>599</v>
      </c>
      <c r="C29" s="564">
        <v>9927</v>
      </c>
      <c r="D29" s="8">
        <v>0.9</v>
      </c>
      <c r="E29" s="564">
        <v>10003</v>
      </c>
      <c r="F29" s="480">
        <v>0.9</v>
      </c>
    </row>
    <row r="30" spans="1:6" x14ac:dyDescent="0.25">
      <c r="A30" s="155"/>
      <c r="B30" s="561" t="s">
        <v>600</v>
      </c>
      <c r="C30" s="728">
        <v>10015</v>
      </c>
      <c r="D30" s="729">
        <v>0.9</v>
      </c>
      <c r="E30" s="563">
        <v>9196</v>
      </c>
      <c r="F30" s="857">
        <v>0.8</v>
      </c>
    </row>
    <row r="31" spans="1:6" x14ac:dyDescent="0.25">
      <c r="A31" s="160">
        <v>7</v>
      </c>
      <c r="B31" s="536" t="s">
        <v>601</v>
      </c>
      <c r="C31" s="566">
        <v>11574</v>
      </c>
      <c r="D31" s="154">
        <v>1.1000000000000001</v>
      </c>
      <c r="E31" s="566">
        <v>13285</v>
      </c>
      <c r="F31" s="675">
        <v>1.2</v>
      </c>
    </row>
    <row r="32" spans="1:6" ht="12.6" thickBot="1" x14ac:dyDescent="0.3">
      <c r="A32" s="161"/>
      <c r="B32" s="529" t="s">
        <v>602</v>
      </c>
      <c r="C32" s="567">
        <v>1084262</v>
      </c>
      <c r="D32" s="526">
        <v>100</v>
      </c>
      <c r="E32" s="567">
        <v>1149772</v>
      </c>
      <c r="F32" s="526">
        <v>100</v>
      </c>
    </row>
    <row r="33" spans="1:6" ht="81" customHeight="1" x14ac:dyDescent="0.25">
      <c r="A33" s="1026" t="s">
        <v>603</v>
      </c>
      <c r="B33" s="1027"/>
      <c r="C33" s="1027"/>
      <c r="D33" s="1027"/>
      <c r="E33" s="1027"/>
      <c r="F33" s="1027"/>
    </row>
  </sheetData>
  <mergeCells count="8">
    <mergeCell ref="A33:F33"/>
    <mergeCell ref="A3:F3"/>
    <mergeCell ref="A4:F4"/>
    <mergeCell ref="A25:A26"/>
    <mergeCell ref="C25:C26"/>
    <mergeCell ref="D25:D26"/>
    <mergeCell ref="E25:E26"/>
    <mergeCell ref="F25:F26"/>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7"/>
  <sheetViews>
    <sheetView showGridLines="0" zoomScaleNormal="100" workbookViewId="0"/>
  </sheetViews>
  <sheetFormatPr defaultColWidth="8.5546875" defaultRowHeight="12" x14ac:dyDescent="0.25"/>
  <cols>
    <col min="1" max="1" width="4.44140625" style="150" bestFit="1" customWidth="1"/>
    <col min="2" max="2" width="48.5546875" style="150" customWidth="1"/>
    <col min="3" max="5" width="8.5546875" style="150"/>
    <col min="6" max="6" width="8.5546875" style="150" customWidth="1"/>
    <col min="7" max="10" width="8.5546875" style="150"/>
    <col min="11" max="11" width="12.5546875" style="150" bestFit="1" customWidth="1"/>
    <col min="12" max="13" width="8.5546875" style="150"/>
    <col min="14" max="14" width="16.44140625" style="150" bestFit="1" customWidth="1"/>
    <col min="15" max="16384" width="8.5546875" style="150"/>
  </cols>
  <sheetData>
    <row r="1" spans="1:14" x14ac:dyDescent="0.25">
      <c r="F1" s="236" t="s">
        <v>604</v>
      </c>
      <c r="G1" s="308" t="s">
        <v>50</v>
      </c>
    </row>
    <row r="3" spans="1:14" x14ac:dyDescent="0.25">
      <c r="A3" s="971" t="s">
        <v>605</v>
      </c>
      <c r="B3" s="971"/>
      <c r="C3" s="971"/>
      <c r="D3" s="971"/>
      <c r="E3" s="971"/>
      <c r="F3" s="971"/>
    </row>
    <row r="4" spans="1:14" ht="12.6" thickBot="1" x14ac:dyDescent="0.3">
      <c r="A4" s="1012" t="s">
        <v>229</v>
      </c>
      <c r="B4" s="1012"/>
      <c r="C4" s="1012"/>
      <c r="D4" s="1012"/>
      <c r="E4" s="1012"/>
      <c r="F4" s="1012"/>
    </row>
    <row r="5" spans="1:14" ht="12.6" thickBot="1" x14ac:dyDescent="0.3">
      <c r="A5" s="74"/>
      <c r="B5" s="255"/>
      <c r="C5" s="752">
        <v>2019</v>
      </c>
      <c r="D5" s="742" t="s">
        <v>606</v>
      </c>
      <c r="E5" s="256">
        <v>2020</v>
      </c>
      <c r="F5" s="255" t="s">
        <v>606</v>
      </c>
    </row>
    <row r="6" spans="1:14" ht="14.4" x14ac:dyDescent="0.3">
      <c r="A6" s="151">
        <v>1</v>
      </c>
      <c r="B6" s="536" t="s">
        <v>380</v>
      </c>
      <c r="C6" s="562">
        <v>63735</v>
      </c>
      <c r="D6" s="154">
        <v>5.9</v>
      </c>
      <c r="E6" s="562">
        <v>69484</v>
      </c>
      <c r="F6" s="675">
        <v>6</v>
      </c>
      <c r="G6" s="861"/>
      <c r="K6" s="861"/>
      <c r="M6"/>
      <c r="N6" s="402"/>
    </row>
    <row r="7" spans="1:14" ht="14.4" x14ac:dyDescent="0.3">
      <c r="A7" s="158" t="s">
        <v>607</v>
      </c>
      <c r="B7" s="537" t="s">
        <v>608</v>
      </c>
      <c r="C7" s="565">
        <v>58290</v>
      </c>
      <c r="D7" s="159">
        <v>5.4</v>
      </c>
      <c r="E7" s="565">
        <v>63038</v>
      </c>
      <c r="F7" s="676">
        <v>5.5</v>
      </c>
      <c r="G7" s="861"/>
      <c r="K7" s="861"/>
      <c r="M7"/>
      <c r="N7" s="402"/>
    </row>
    <row r="8" spans="1:14" ht="14.4" x14ac:dyDescent="0.3">
      <c r="A8" s="309" t="s">
        <v>609</v>
      </c>
      <c r="B8" s="528" t="s">
        <v>610</v>
      </c>
      <c r="C8" s="568">
        <v>8395</v>
      </c>
      <c r="D8" s="301">
        <v>0.8</v>
      </c>
      <c r="E8" s="568">
        <v>8683</v>
      </c>
      <c r="F8" s="480">
        <v>0.8</v>
      </c>
      <c r="K8" s="861"/>
      <c r="M8"/>
      <c r="N8" s="402"/>
    </row>
    <row r="9" spans="1:14" ht="14.4" x14ac:dyDescent="0.3">
      <c r="A9" s="312" t="s">
        <v>611</v>
      </c>
      <c r="B9" s="527" t="s">
        <v>612</v>
      </c>
      <c r="C9" s="569">
        <v>0</v>
      </c>
      <c r="D9" s="297">
        <v>0</v>
      </c>
      <c r="E9" s="569">
        <v>0</v>
      </c>
      <c r="F9" s="297">
        <v>0</v>
      </c>
      <c r="K9" s="861"/>
      <c r="M9"/>
      <c r="N9" s="402"/>
    </row>
    <row r="10" spans="1:14" ht="14.4" x14ac:dyDescent="0.3">
      <c r="A10" s="309" t="s">
        <v>613</v>
      </c>
      <c r="B10" s="528" t="s">
        <v>614</v>
      </c>
      <c r="C10" s="568">
        <v>12269</v>
      </c>
      <c r="D10" s="301">
        <v>1.1000000000000001</v>
      </c>
      <c r="E10" s="568">
        <v>12429</v>
      </c>
      <c r="F10" s="480">
        <v>1.1000000000000001</v>
      </c>
      <c r="K10" s="861"/>
      <c r="M10"/>
      <c r="N10" s="402"/>
    </row>
    <row r="11" spans="1:14" ht="14.4" x14ac:dyDescent="0.3">
      <c r="A11" s="312" t="s">
        <v>615</v>
      </c>
      <c r="B11" s="527" t="s">
        <v>616</v>
      </c>
      <c r="C11" s="570">
        <v>22166</v>
      </c>
      <c r="D11" s="479">
        <v>2</v>
      </c>
      <c r="E11" s="570">
        <v>26230</v>
      </c>
      <c r="F11" s="479">
        <v>2.2999999999999998</v>
      </c>
      <c r="K11" s="861"/>
      <c r="M11"/>
      <c r="N11" s="402"/>
    </row>
    <row r="12" spans="1:14" ht="14.4" x14ac:dyDescent="0.3">
      <c r="A12" s="309" t="s">
        <v>617</v>
      </c>
      <c r="B12" s="528" t="s">
        <v>618</v>
      </c>
      <c r="C12" s="571">
        <v>-79</v>
      </c>
      <c r="D12" s="301">
        <v>0</v>
      </c>
      <c r="E12" s="571">
        <v>-266</v>
      </c>
      <c r="F12" s="480">
        <v>0</v>
      </c>
      <c r="K12" s="861"/>
      <c r="M12"/>
      <c r="N12" s="402"/>
    </row>
    <row r="13" spans="1:14" ht="14.4" x14ac:dyDescent="0.3">
      <c r="A13" s="312" t="s">
        <v>619</v>
      </c>
      <c r="B13" s="527" t="s">
        <v>620</v>
      </c>
      <c r="C13" s="569">
        <v>-37</v>
      </c>
      <c r="D13" s="297">
        <v>0</v>
      </c>
      <c r="E13" s="569">
        <v>-563</v>
      </c>
      <c r="F13" s="479">
        <v>0</v>
      </c>
      <c r="K13" s="861"/>
      <c r="M13"/>
      <c r="N13" s="402"/>
    </row>
    <row r="14" spans="1:14" ht="14.4" x14ac:dyDescent="0.3">
      <c r="A14" s="309" t="s">
        <v>621</v>
      </c>
      <c r="B14" s="528" t="s">
        <v>622</v>
      </c>
      <c r="C14" s="568">
        <v>11004</v>
      </c>
      <c r="D14" s="480">
        <v>1</v>
      </c>
      <c r="E14" s="568">
        <v>13260</v>
      </c>
      <c r="F14" s="480">
        <v>1.2</v>
      </c>
      <c r="K14" s="861"/>
      <c r="M14"/>
      <c r="N14" s="402"/>
    </row>
    <row r="15" spans="1:14" ht="14.4" x14ac:dyDescent="0.3">
      <c r="A15" s="312" t="s">
        <v>623</v>
      </c>
      <c r="B15" s="527" t="s">
        <v>624</v>
      </c>
      <c r="C15" s="569">
        <v>-1320</v>
      </c>
      <c r="D15" s="297">
        <v>-0.1</v>
      </c>
      <c r="E15" s="569">
        <v>-1423</v>
      </c>
      <c r="F15" s="479">
        <v>-0.1</v>
      </c>
      <c r="K15" s="861"/>
      <c r="M15"/>
      <c r="N15" s="402"/>
    </row>
    <row r="16" spans="1:14" ht="22.8" x14ac:dyDescent="0.3">
      <c r="A16" s="309" t="s">
        <v>625</v>
      </c>
      <c r="B16" s="528" t="s">
        <v>626</v>
      </c>
      <c r="C16" s="568">
        <v>5891</v>
      </c>
      <c r="D16" s="301">
        <v>0.5</v>
      </c>
      <c r="E16" s="568">
        <v>4689</v>
      </c>
      <c r="F16" s="480">
        <v>0.4</v>
      </c>
      <c r="K16" s="861"/>
      <c r="M16"/>
      <c r="N16" s="402"/>
    </row>
    <row r="17" spans="1:14" ht="14.4" x14ac:dyDescent="0.3">
      <c r="A17" s="158" t="s">
        <v>627</v>
      </c>
      <c r="B17" s="537" t="s">
        <v>628</v>
      </c>
      <c r="C17" s="565">
        <v>5445</v>
      </c>
      <c r="D17" s="159">
        <v>0.5</v>
      </c>
      <c r="E17" s="565">
        <v>6445</v>
      </c>
      <c r="F17" s="676">
        <v>0.6</v>
      </c>
      <c r="G17" s="861"/>
      <c r="K17" s="861"/>
      <c r="M17"/>
      <c r="N17" s="402"/>
    </row>
    <row r="18" spans="1:14" ht="14.4" x14ac:dyDescent="0.3">
      <c r="A18" s="309" t="s">
        <v>629</v>
      </c>
      <c r="B18" s="528" t="s">
        <v>630</v>
      </c>
      <c r="C18" s="568">
        <v>4124</v>
      </c>
      <c r="D18" s="301">
        <v>0.4</v>
      </c>
      <c r="E18" s="568">
        <v>4901</v>
      </c>
      <c r="F18" s="480">
        <v>0.4</v>
      </c>
      <c r="K18" s="861"/>
      <c r="M18"/>
      <c r="N18" s="402"/>
    </row>
    <row r="19" spans="1:14" ht="14.4" x14ac:dyDescent="0.3">
      <c r="A19" s="312" t="s">
        <v>631</v>
      </c>
      <c r="B19" s="527" t="s">
        <v>632</v>
      </c>
      <c r="C19" s="569">
        <v>614</v>
      </c>
      <c r="D19" s="297">
        <v>0.1</v>
      </c>
      <c r="E19" s="569">
        <v>856</v>
      </c>
      <c r="F19" s="479">
        <v>0.1</v>
      </c>
      <c r="K19" s="861"/>
      <c r="M19"/>
      <c r="N19" s="402"/>
    </row>
    <row r="20" spans="1:14" ht="14.4" x14ac:dyDescent="0.3">
      <c r="A20" s="309" t="s">
        <v>633</v>
      </c>
      <c r="B20" s="528" t="s">
        <v>634</v>
      </c>
      <c r="C20" s="571">
        <v>708</v>
      </c>
      <c r="D20" s="301">
        <v>0.1</v>
      </c>
      <c r="E20" s="571">
        <v>688</v>
      </c>
      <c r="F20" s="480">
        <v>0.1</v>
      </c>
      <c r="K20" s="861"/>
      <c r="M20"/>
      <c r="N20" s="402"/>
    </row>
    <row r="21" spans="1:14" ht="14.4" x14ac:dyDescent="0.3">
      <c r="A21" s="158">
        <v>2</v>
      </c>
      <c r="B21" s="537" t="s">
        <v>635</v>
      </c>
      <c r="C21" s="565">
        <v>3182</v>
      </c>
      <c r="D21" s="159">
        <v>0.3</v>
      </c>
      <c r="E21" s="565">
        <v>3150</v>
      </c>
      <c r="F21" s="676">
        <v>0.3</v>
      </c>
      <c r="K21" s="861"/>
      <c r="M21"/>
      <c r="N21" s="402"/>
    </row>
    <row r="22" spans="1:14" ht="14.4" x14ac:dyDescent="0.3">
      <c r="A22" s="151">
        <v>3</v>
      </c>
      <c r="B22" s="536" t="s">
        <v>399</v>
      </c>
      <c r="C22" s="566">
        <v>774097</v>
      </c>
      <c r="D22" s="154">
        <v>71.400000000000006</v>
      </c>
      <c r="E22" s="566">
        <v>795989</v>
      </c>
      <c r="F22" s="675">
        <v>69.2</v>
      </c>
      <c r="K22" s="861"/>
      <c r="M22"/>
      <c r="N22" s="402"/>
    </row>
    <row r="23" spans="1:14" ht="14.4" x14ac:dyDescent="0.3">
      <c r="A23" s="158">
        <v>4</v>
      </c>
      <c r="B23" s="537" t="s">
        <v>636</v>
      </c>
      <c r="C23" s="565">
        <v>206104</v>
      </c>
      <c r="D23" s="676">
        <v>19</v>
      </c>
      <c r="E23" s="565">
        <v>213106</v>
      </c>
      <c r="F23" s="676">
        <v>18.5</v>
      </c>
      <c r="G23" s="861"/>
      <c r="K23" s="861"/>
      <c r="M23"/>
      <c r="N23" s="402"/>
    </row>
    <row r="24" spans="1:14" ht="14.4" x14ac:dyDescent="0.3">
      <c r="A24" s="309" t="s">
        <v>637</v>
      </c>
      <c r="B24" s="528" t="s">
        <v>638</v>
      </c>
      <c r="C24" s="568">
        <v>152323</v>
      </c>
      <c r="D24" s="480">
        <v>14</v>
      </c>
      <c r="E24" s="568">
        <v>156704</v>
      </c>
      <c r="F24" s="480">
        <v>13.6</v>
      </c>
      <c r="K24" s="861"/>
      <c r="M24"/>
      <c r="N24" s="402"/>
    </row>
    <row r="25" spans="1:14" ht="14.4" x14ac:dyDescent="0.3">
      <c r="A25" s="312" t="s">
        <v>639</v>
      </c>
      <c r="B25" s="527" t="s">
        <v>640</v>
      </c>
      <c r="C25" s="570">
        <v>53781</v>
      </c>
      <c r="D25" s="479">
        <v>5</v>
      </c>
      <c r="E25" s="570">
        <v>56402</v>
      </c>
      <c r="F25" s="479">
        <v>4.9000000000000004</v>
      </c>
      <c r="K25" s="861"/>
      <c r="M25"/>
      <c r="N25" s="402"/>
    </row>
    <row r="26" spans="1:14" ht="14.4" x14ac:dyDescent="0.3">
      <c r="A26" s="151">
        <v>5</v>
      </c>
      <c r="B26" s="536" t="s">
        <v>641</v>
      </c>
      <c r="C26" s="566">
        <v>17663</v>
      </c>
      <c r="D26" s="154">
        <v>1.6</v>
      </c>
      <c r="E26" s="566">
        <v>19672</v>
      </c>
      <c r="F26" s="675">
        <v>1.7</v>
      </c>
      <c r="G26" s="861"/>
      <c r="K26" s="861"/>
      <c r="M26"/>
      <c r="N26" s="402"/>
    </row>
    <row r="27" spans="1:14" ht="14.4" x14ac:dyDescent="0.3">
      <c r="A27" s="312" t="s">
        <v>642</v>
      </c>
      <c r="B27" s="527" t="s">
        <v>643</v>
      </c>
      <c r="C27" s="570">
        <v>5703</v>
      </c>
      <c r="D27" s="297">
        <v>0.5</v>
      </c>
      <c r="E27" s="570">
        <v>6435</v>
      </c>
      <c r="F27" s="479">
        <v>0.6</v>
      </c>
      <c r="K27" s="861"/>
      <c r="M27"/>
      <c r="N27" s="402"/>
    </row>
    <row r="28" spans="1:14" ht="14.4" x14ac:dyDescent="0.3">
      <c r="A28" s="309" t="s">
        <v>644</v>
      </c>
      <c r="B28" s="528" t="s">
        <v>645</v>
      </c>
      <c r="C28" s="568">
        <v>1117</v>
      </c>
      <c r="D28" s="301">
        <v>0.1</v>
      </c>
      <c r="E28" s="568">
        <v>1736</v>
      </c>
      <c r="F28" s="480">
        <v>0.2</v>
      </c>
      <c r="K28" s="861"/>
      <c r="M28"/>
      <c r="N28" s="402"/>
    </row>
    <row r="29" spans="1:14" ht="14.4" x14ac:dyDescent="0.3">
      <c r="A29" s="312" t="s">
        <v>646</v>
      </c>
      <c r="B29" s="527" t="s">
        <v>647</v>
      </c>
      <c r="C29" s="570">
        <v>10844</v>
      </c>
      <c r="D29" s="479">
        <v>1</v>
      </c>
      <c r="E29" s="570">
        <v>11501</v>
      </c>
      <c r="F29" s="479">
        <v>1</v>
      </c>
      <c r="K29" s="861"/>
      <c r="M29"/>
      <c r="N29" s="402"/>
    </row>
    <row r="30" spans="1:14" ht="14.4" x14ac:dyDescent="0.3">
      <c r="A30" s="151">
        <v>6</v>
      </c>
      <c r="B30" s="536" t="s">
        <v>648</v>
      </c>
      <c r="C30" s="566">
        <v>19481</v>
      </c>
      <c r="D30" s="154">
        <v>1.8</v>
      </c>
      <c r="E30" s="566">
        <v>48371</v>
      </c>
      <c r="F30" s="675">
        <v>4.2</v>
      </c>
      <c r="G30" s="861"/>
      <c r="K30" s="861"/>
      <c r="M30"/>
      <c r="N30" s="402"/>
    </row>
    <row r="31" spans="1:14" ht="14.4" x14ac:dyDescent="0.3">
      <c r="A31" s="312" t="s">
        <v>649</v>
      </c>
      <c r="B31" s="527" t="s">
        <v>650</v>
      </c>
      <c r="C31" s="570">
        <v>266</v>
      </c>
      <c r="D31" s="297">
        <v>0</v>
      </c>
      <c r="E31" s="570">
        <v>28991</v>
      </c>
      <c r="F31" s="479">
        <v>2.5</v>
      </c>
      <c r="K31" s="861"/>
      <c r="M31"/>
      <c r="N31" s="402"/>
    </row>
    <row r="32" spans="1:14" ht="14.4" x14ac:dyDescent="0.3">
      <c r="A32" s="309" t="s">
        <v>651</v>
      </c>
      <c r="B32" s="528" t="s">
        <v>652</v>
      </c>
      <c r="C32" s="568">
        <v>5864</v>
      </c>
      <c r="D32" s="301">
        <v>0.5</v>
      </c>
      <c r="E32" s="568">
        <v>7105</v>
      </c>
      <c r="F32" s="480">
        <v>0.6</v>
      </c>
      <c r="K32" s="861"/>
      <c r="M32"/>
      <c r="N32" s="402"/>
    </row>
    <row r="33" spans="1:14" ht="14.4" x14ac:dyDescent="0.3">
      <c r="A33" s="312" t="s">
        <v>653</v>
      </c>
      <c r="B33" s="527" t="s">
        <v>654</v>
      </c>
      <c r="C33" s="570">
        <v>3591</v>
      </c>
      <c r="D33" s="297">
        <v>0.3</v>
      </c>
      <c r="E33" s="570">
        <v>3116</v>
      </c>
      <c r="F33" s="479">
        <v>0.3</v>
      </c>
      <c r="K33" s="861"/>
      <c r="M33"/>
      <c r="N33" s="402"/>
    </row>
    <row r="34" spans="1:14" ht="14.4" x14ac:dyDescent="0.3">
      <c r="A34" s="309" t="s">
        <v>655</v>
      </c>
      <c r="B34" s="528" t="s">
        <v>656</v>
      </c>
      <c r="C34" s="568">
        <v>9760</v>
      </c>
      <c r="D34" s="301">
        <v>0.9</v>
      </c>
      <c r="E34" s="568">
        <v>9159</v>
      </c>
      <c r="F34" s="480">
        <v>0.8</v>
      </c>
      <c r="K34" s="861"/>
      <c r="M34"/>
      <c r="N34" s="402"/>
    </row>
    <row r="35" spans="1:14" ht="15" thickBot="1" x14ac:dyDescent="0.35">
      <c r="A35" s="161"/>
      <c r="B35" s="192" t="s">
        <v>657</v>
      </c>
      <c r="C35" s="567">
        <v>1084262</v>
      </c>
      <c r="D35" s="865">
        <v>100</v>
      </c>
      <c r="E35" s="567">
        <v>1149772</v>
      </c>
      <c r="F35" s="864">
        <v>100</v>
      </c>
      <c r="H35" s="861"/>
      <c r="K35" s="861"/>
      <c r="M35"/>
      <c r="N35" s="402"/>
    </row>
    <row r="36" spans="1:14" ht="58.35" customHeight="1" x14ac:dyDescent="0.25">
      <c r="A36" s="1031" t="s">
        <v>603</v>
      </c>
      <c r="B36" s="1031"/>
      <c r="C36" s="1032"/>
      <c r="D36" s="1032"/>
      <c r="E36" s="1032"/>
      <c r="F36" s="1031"/>
      <c r="K36" s="861"/>
    </row>
    <row r="37" spans="1:14" x14ac:dyDescent="0.25">
      <c r="K37" s="861"/>
    </row>
  </sheetData>
  <mergeCells count="3">
    <mergeCell ref="A3:F3"/>
    <mergeCell ref="A4:F4"/>
    <mergeCell ref="A36:F36"/>
  </mergeCells>
  <hyperlinks>
    <hyperlink ref="G1" location="'Index'!A1" display="INDICE"/>
  </hyperlinks>
  <pageMargins left="0.7" right="0.7" top="0.75" bottom="0.75" header="0.3" footer="0.3"/>
  <pageSetup paperSize="9" scale="9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7"/>
  <sheetViews>
    <sheetView showGridLines="0" zoomScaleNormal="100" workbookViewId="0"/>
  </sheetViews>
  <sheetFormatPr defaultColWidth="9.44140625" defaultRowHeight="11.4" x14ac:dyDescent="0.3"/>
  <cols>
    <col min="1" max="1" width="4.44140625" style="46" bestFit="1" customWidth="1"/>
    <col min="2" max="2" width="58.5546875" style="46" bestFit="1" customWidth="1"/>
    <col min="3" max="3" width="9.44140625" style="46"/>
    <col min="4" max="4" width="10.5546875" style="46" customWidth="1"/>
    <col min="5" max="5" width="9.44140625" style="46"/>
    <col min="6" max="6" width="8.5546875" style="46" bestFit="1" customWidth="1"/>
    <col min="7" max="8" width="9.44140625" style="46"/>
    <col min="9" max="9" width="25.44140625" style="46" hidden="1" customWidth="1"/>
    <col min="10" max="11" width="0" style="46" hidden="1" customWidth="1"/>
    <col min="12" max="12" width="9.44140625" style="46"/>
    <col min="13" max="13" width="12.5546875" style="46" bestFit="1" customWidth="1"/>
    <col min="14" max="15" width="9.44140625" style="46"/>
    <col min="16" max="16" width="14.5546875" style="46" bestFit="1" customWidth="1"/>
    <col min="17" max="16384" width="9.44140625" style="46"/>
  </cols>
  <sheetData>
    <row r="1" spans="1:16" s="238" customFormat="1" ht="14.4" x14ac:dyDescent="0.3">
      <c r="A1" s="236"/>
      <c r="B1" s="236"/>
      <c r="C1" s="236"/>
      <c r="D1" s="236"/>
      <c r="F1" s="236" t="s">
        <v>658</v>
      </c>
      <c r="G1" s="237" t="s">
        <v>50</v>
      </c>
    </row>
    <row r="3" spans="1:16" ht="23.1" customHeight="1" x14ac:dyDescent="0.3">
      <c r="A3" s="961" t="s">
        <v>659</v>
      </c>
      <c r="B3" s="961"/>
      <c r="C3" s="961"/>
      <c r="D3" s="961"/>
      <c r="E3" s="961"/>
      <c r="F3" s="961"/>
    </row>
    <row r="4" spans="1:16" ht="15" customHeight="1" x14ac:dyDescent="0.3">
      <c r="A4" s="1033" t="s">
        <v>229</v>
      </c>
      <c r="B4" s="1033"/>
      <c r="C4" s="1033"/>
      <c r="D4" s="1033"/>
      <c r="E4" s="1033"/>
      <c r="F4" s="1033"/>
    </row>
    <row r="5" spans="1:16" ht="11.85" customHeight="1" x14ac:dyDescent="0.3">
      <c r="A5" s="1011"/>
      <c r="B5" s="1011"/>
      <c r="C5" s="673">
        <v>2019</v>
      </c>
      <c r="D5" s="793" t="s">
        <v>606</v>
      </c>
      <c r="E5" s="673">
        <v>2020</v>
      </c>
      <c r="F5" s="793" t="s">
        <v>606</v>
      </c>
    </row>
    <row r="6" spans="1:16" ht="14.4" x14ac:dyDescent="0.3">
      <c r="A6" s="142">
        <v>1</v>
      </c>
      <c r="B6" s="142" t="s">
        <v>278</v>
      </c>
      <c r="C6" s="47">
        <v>89</v>
      </c>
      <c r="D6" s="787">
        <v>0.1</v>
      </c>
      <c r="E6" s="47">
        <v>53</v>
      </c>
      <c r="F6" s="791">
        <v>0</v>
      </c>
      <c r="G6" s="668"/>
      <c r="H6" s="668"/>
      <c r="I6" s="402"/>
      <c r="J6" s="669"/>
      <c r="L6" s="150"/>
      <c r="M6" s="861"/>
      <c r="O6"/>
      <c r="P6" s="402"/>
    </row>
    <row r="7" spans="1:16" ht="14.4" x14ac:dyDescent="0.3">
      <c r="A7" s="140" t="s">
        <v>607</v>
      </c>
      <c r="B7" s="116" t="s">
        <v>660</v>
      </c>
      <c r="C7" s="19">
        <v>41</v>
      </c>
      <c r="D7" s="788">
        <v>0</v>
      </c>
      <c r="E7" s="19">
        <v>41</v>
      </c>
      <c r="F7" s="788">
        <v>0</v>
      </c>
      <c r="G7" s="668"/>
      <c r="H7" s="668"/>
      <c r="I7" s="402"/>
      <c r="J7" s="669"/>
      <c r="L7" s="150"/>
      <c r="M7" s="861"/>
      <c r="O7"/>
      <c r="P7" s="402"/>
    </row>
    <row r="8" spans="1:16" ht="14.4" x14ac:dyDescent="0.3">
      <c r="A8" s="142" t="s">
        <v>627</v>
      </c>
      <c r="B8" s="141" t="s">
        <v>661</v>
      </c>
      <c r="C8" s="476">
        <v>49</v>
      </c>
      <c r="D8" s="678">
        <v>0</v>
      </c>
      <c r="E8" s="21">
        <v>12</v>
      </c>
      <c r="F8" s="678">
        <v>0</v>
      </c>
      <c r="G8" s="668"/>
      <c r="H8" s="668"/>
      <c r="I8" s="402"/>
      <c r="J8" s="669"/>
      <c r="L8" s="150"/>
      <c r="M8" s="861"/>
      <c r="O8"/>
      <c r="P8" s="402"/>
    </row>
    <row r="9" spans="1:16" ht="14.4" x14ac:dyDescent="0.3">
      <c r="A9" s="140">
        <v>2</v>
      </c>
      <c r="B9" s="140" t="s">
        <v>582</v>
      </c>
      <c r="C9" s="165">
        <v>76</v>
      </c>
      <c r="D9" s="789">
        <v>0</v>
      </c>
      <c r="E9" s="165">
        <v>63</v>
      </c>
      <c r="F9" s="789">
        <v>0</v>
      </c>
      <c r="G9" s="668"/>
      <c r="H9" s="668"/>
      <c r="I9" s="402"/>
      <c r="J9" s="669"/>
      <c r="L9" s="150"/>
      <c r="M9" s="861"/>
      <c r="O9"/>
      <c r="P9" s="402"/>
    </row>
    <row r="10" spans="1:16" ht="14.4" x14ac:dyDescent="0.3">
      <c r="A10" s="142" t="s">
        <v>662</v>
      </c>
      <c r="B10" s="141" t="s">
        <v>541</v>
      </c>
      <c r="C10" s="476">
        <v>34</v>
      </c>
      <c r="D10" s="678">
        <v>0</v>
      </c>
      <c r="E10" s="21">
        <v>32</v>
      </c>
      <c r="F10" s="678">
        <v>0</v>
      </c>
      <c r="G10" s="668"/>
      <c r="H10" s="668"/>
      <c r="I10" s="402"/>
      <c r="J10" s="669"/>
      <c r="L10" s="150"/>
      <c r="M10" s="861"/>
      <c r="O10"/>
      <c r="P10" s="402"/>
    </row>
    <row r="11" spans="1:16" ht="14.4" x14ac:dyDescent="0.3">
      <c r="A11" s="140" t="s">
        <v>663</v>
      </c>
      <c r="B11" s="116" t="s">
        <v>664</v>
      </c>
      <c r="C11" s="19">
        <v>42</v>
      </c>
      <c r="D11" s="788">
        <v>0</v>
      </c>
      <c r="E11" s="19">
        <v>31</v>
      </c>
      <c r="F11" s="788">
        <v>0</v>
      </c>
      <c r="G11" s="668"/>
      <c r="H11" s="668"/>
      <c r="I11" s="402"/>
      <c r="J11" s="669"/>
      <c r="L11" s="150"/>
      <c r="M11" s="861"/>
      <c r="O11"/>
      <c r="P11" s="402"/>
    </row>
    <row r="12" spans="1:16" ht="14.4" x14ac:dyDescent="0.3">
      <c r="A12" s="131">
        <v>3</v>
      </c>
      <c r="B12" s="131" t="s">
        <v>332</v>
      </c>
      <c r="C12" s="136">
        <v>249</v>
      </c>
      <c r="D12" s="787">
        <v>0.1</v>
      </c>
      <c r="E12" s="136">
        <v>252</v>
      </c>
      <c r="F12" s="791">
        <v>0.1</v>
      </c>
      <c r="G12" s="668"/>
      <c r="H12" s="668"/>
      <c r="I12" s="402"/>
      <c r="J12" s="669"/>
      <c r="L12" s="150"/>
      <c r="M12" s="861"/>
      <c r="O12"/>
      <c r="P12" s="402"/>
    </row>
    <row r="13" spans="1:16" ht="14.4" x14ac:dyDescent="0.3">
      <c r="A13" s="140">
        <v>4</v>
      </c>
      <c r="B13" s="140" t="s">
        <v>287</v>
      </c>
      <c r="C13" s="17">
        <v>168218</v>
      </c>
      <c r="D13" s="790">
        <v>96.9</v>
      </c>
      <c r="E13" s="17">
        <v>184924</v>
      </c>
      <c r="F13" s="789">
        <v>97.2</v>
      </c>
      <c r="G13" s="863"/>
      <c r="H13" s="668"/>
      <c r="I13" s="402"/>
      <c r="J13" s="669"/>
      <c r="L13" s="150"/>
      <c r="M13" s="861"/>
      <c r="O13"/>
      <c r="P13" s="402"/>
    </row>
    <row r="14" spans="1:16" ht="14.4" x14ac:dyDescent="0.3">
      <c r="A14" s="142" t="s">
        <v>637</v>
      </c>
      <c r="B14" s="141" t="s">
        <v>665</v>
      </c>
      <c r="C14" s="476">
        <v>104</v>
      </c>
      <c r="D14" s="380">
        <v>0.1</v>
      </c>
      <c r="E14" s="21">
        <v>104</v>
      </c>
      <c r="F14" s="678">
        <v>0.1</v>
      </c>
      <c r="G14" s="668"/>
      <c r="H14" s="668"/>
      <c r="I14" s="402"/>
      <c r="J14" s="669"/>
      <c r="L14" s="150"/>
      <c r="M14" s="861"/>
      <c r="O14"/>
      <c r="P14" s="402"/>
    </row>
    <row r="15" spans="1:16" ht="14.4" x14ac:dyDescent="0.3">
      <c r="A15" s="140" t="s">
        <v>639</v>
      </c>
      <c r="B15" s="116" t="s">
        <v>666</v>
      </c>
      <c r="C15" s="19">
        <v>171</v>
      </c>
      <c r="D15" s="377">
        <v>0.1</v>
      </c>
      <c r="E15" s="19">
        <v>107</v>
      </c>
      <c r="F15" s="788">
        <v>0.1</v>
      </c>
      <c r="G15" s="668"/>
      <c r="H15" s="668"/>
      <c r="I15" s="402"/>
      <c r="J15" s="669"/>
      <c r="L15" s="150"/>
      <c r="M15" s="861"/>
      <c r="O15"/>
      <c r="P15" s="402"/>
    </row>
    <row r="16" spans="1:16" ht="14.4" x14ac:dyDescent="0.3">
      <c r="A16" s="142" t="s">
        <v>667</v>
      </c>
      <c r="B16" s="141" t="s">
        <v>668</v>
      </c>
      <c r="C16" s="284">
        <v>2826</v>
      </c>
      <c r="D16" s="380">
        <v>1.6</v>
      </c>
      <c r="E16" s="52">
        <v>3187</v>
      </c>
      <c r="F16" s="678">
        <v>1.7</v>
      </c>
      <c r="G16" s="668"/>
      <c r="H16" s="668"/>
      <c r="I16" s="402"/>
      <c r="J16" s="669"/>
      <c r="L16" s="150"/>
      <c r="M16" s="861"/>
      <c r="O16"/>
      <c r="P16" s="402"/>
    </row>
    <row r="17" spans="1:16" ht="11.85" customHeight="1" x14ac:dyDescent="0.3">
      <c r="A17" s="274" t="s">
        <v>669</v>
      </c>
      <c r="B17" s="273" t="s">
        <v>670</v>
      </c>
      <c r="C17" s="283">
        <v>103393</v>
      </c>
      <c r="D17" s="377">
        <v>59.6</v>
      </c>
      <c r="E17" s="283">
        <v>114544</v>
      </c>
      <c r="F17" s="788">
        <v>60.2</v>
      </c>
      <c r="G17" s="668"/>
      <c r="H17" s="668"/>
      <c r="I17" s="402"/>
      <c r="J17" s="669"/>
      <c r="L17" s="150"/>
      <c r="M17" s="861"/>
      <c r="O17"/>
      <c r="P17" s="402"/>
    </row>
    <row r="18" spans="1:16" ht="11.85" customHeight="1" x14ac:dyDescent="0.3">
      <c r="A18" s="378" t="s">
        <v>671</v>
      </c>
      <c r="B18" s="272" t="s">
        <v>672</v>
      </c>
      <c r="C18" s="284">
        <v>61724</v>
      </c>
      <c r="D18" s="380">
        <v>35.6</v>
      </c>
      <c r="E18" s="284">
        <v>66982</v>
      </c>
      <c r="F18" s="678">
        <v>35.200000000000003</v>
      </c>
      <c r="G18" s="863"/>
      <c r="H18" s="863"/>
      <c r="I18" s="402"/>
      <c r="J18" s="669"/>
      <c r="L18" s="150"/>
      <c r="M18" s="861"/>
      <c r="O18"/>
      <c r="P18" s="402"/>
    </row>
    <row r="19" spans="1:16" ht="14.4" x14ac:dyDescent="0.3">
      <c r="A19" s="140" t="s">
        <v>673</v>
      </c>
      <c r="B19" s="166" t="s">
        <v>674</v>
      </c>
      <c r="C19" s="16">
        <v>32927</v>
      </c>
      <c r="D19" s="788">
        <v>19</v>
      </c>
      <c r="E19" s="16">
        <v>33981</v>
      </c>
      <c r="F19" s="788">
        <v>17.899999999999999</v>
      </c>
      <c r="G19" s="668"/>
      <c r="H19" s="668"/>
      <c r="I19" s="402"/>
      <c r="J19" s="669"/>
      <c r="L19" s="150"/>
      <c r="M19" s="861"/>
      <c r="O19"/>
      <c r="P19" s="402"/>
    </row>
    <row r="20" spans="1:16" ht="14.4" x14ac:dyDescent="0.3">
      <c r="A20" s="142" t="s">
        <v>675</v>
      </c>
      <c r="B20" s="167" t="s">
        <v>676</v>
      </c>
      <c r="C20" s="15">
        <v>23845</v>
      </c>
      <c r="D20" s="380">
        <v>13.7</v>
      </c>
      <c r="E20" s="15">
        <v>26406</v>
      </c>
      <c r="F20" s="678">
        <v>13.9</v>
      </c>
      <c r="G20" s="668"/>
      <c r="H20" s="668"/>
      <c r="I20" s="402"/>
      <c r="J20" s="669"/>
      <c r="L20" s="150"/>
      <c r="M20" s="861"/>
      <c r="O20"/>
      <c r="P20" s="402"/>
    </row>
    <row r="21" spans="1:16" ht="14.4" x14ac:dyDescent="0.3">
      <c r="A21" s="140" t="s">
        <v>677</v>
      </c>
      <c r="B21" s="166" t="s">
        <v>678</v>
      </c>
      <c r="C21" s="16">
        <v>4952</v>
      </c>
      <c r="D21" s="377">
        <v>2.9</v>
      </c>
      <c r="E21" s="16">
        <v>6595</v>
      </c>
      <c r="F21" s="788">
        <v>3.5</v>
      </c>
      <c r="G21" s="668"/>
      <c r="H21" s="668"/>
      <c r="I21" s="402"/>
      <c r="J21" s="669"/>
      <c r="L21" s="150"/>
      <c r="M21" s="861"/>
      <c r="O21"/>
      <c r="P21" s="402"/>
    </row>
    <row r="22" spans="1:16" ht="14.4" x14ac:dyDescent="0.3">
      <c r="A22" s="142">
        <v>5</v>
      </c>
      <c r="B22" s="142" t="s">
        <v>591</v>
      </c>
      <c r="C22" s="136">
        <v>224</v>
      </c>
      <c r="D22" s="787">
        <v>0.1</v>
      </c>
      <c r="E22" s="136">
        <v>269</v>
      </c>
      <c r="F22" s="791">
        <v>0.1</v>
      </c>
      <c r="G22" s="668"/>
      <c r="H22" s="668"/>
      <c r="I22" s="402"/>
      <c r="J22" s="669"/>
      <c r="L22" s="150"/>
      <c r="M22" s="861"/>
      <c r="O22"/>
      <c r="P22" s="402"/>
    </row>
    <row r="23" spans="1:16" ht="14.4" x14ac:dyDescent="0.3">
      <c r="A23" s="140" t="s">
        <v>642</v>
      </c>
      <c r="B23" s="116" t="s">
        <v>679</v>
      </c>
      <c r="C23" s="19">
        <v>86</v>
      </c>
      <c r="D23" s="788">
        <v>0</v>
      </c>
      <c r="E23" s="19">
        <v>115</v>
      </c>
      <c r="F23" s="788">
        <v>0.1</v>
      </c>
      <c r="G23" s="668"/>
      <c r="H23" s="668"/>
      <c r="I23" s="402"/>
      <c r="J23" s="669"/>
      <c r="L23" s="150"/>
      <c r="M23" s="861"/>
      <c r="O23"/>
      <c r="P23" s="402"/>
    </row>
    <row r="24" spans="1:16" ht="14.4" x14ac:dyDescent="0.3">
      <c r="A24" s="142" t="s">
        <v>644</v>
      </c>
      <c r="B24" s="141" t="s">
        <v>680</v>
      </c>
      <c r="C24" s="476">
        <v>24</v>
      </c>
      <c r="D24" s="678">
        <v>0</v>
      </c>
      <c r="E24" s="21">
        <v>20</v>
      </c>
      <c r="F24" s="678">
        <v>0</v>
      </c>
      <c r="G24" s="668"/>
      <c r="H24" s="668"/>
      <c r="I24" s="402"/>
      <c r="J24" s="669"/>
      <c r="L24" s="150"/>
      <c r="M24" s="861"/>
      <c r="O24"/>
      <c r="P24" s="402"/>
    </row>
    <row r="25" spans="1:16" ht="14.4" x14ac:dyDescent="0.3">
      <c r="A25" s="140" t="s">
        <v>646</v>
      </c>
      <c r="B25" s="116" t="s">
        <v>681</v>
      </c>
      <c r="C25" s="19">
        <v>114</v>
      </c>
      <c r="D25" s="377">
        <v>0.1</v>
      </c>
      <c r="E25" s="19">
        <v>134</v>
      </c>
      <c r="F25" s="788">
        <v>0.1</v>
      </c>
      <c r="G25" s="668"/>
      <c r="H25" s="668"/>
      <c r="I25" s="402"/>
      <c r="J25" s="669"/>
      <c r="L25" s="150"/>
      <c r="M25" s="861"/>
      <c r="O25"/>
      <c r="P25" s="402"/>
    </row>
    <row r="26" spans="1:16" ht="14.4" x14ac:dyDescent="0.3">
      <c r="A26" s="142">
        <v>6</v>
      </c>
      <c r="B26" s="142" t="s">
        <v>361</v>
      </c>
      <c r="C26" s="47">
        <v>3246</v>
      </c>
      <c r="D26" s="787">
        <v>1.9</v>
      </c>
      <c r="E26" s="47">
        <v>3394</v>
      </c>
      <c r="F26" s="791">
        <v>1.8</v>
      </c>
      <c r="G26" s="863"/>
      <c r="H26" s="863"/>
      <c r="I26" s="402"/>
      <c r="J26" s="669"/>
      <c r="L26" s="150"/>
      <c r="M26" s="861"/>
      <c r="O26"/>
      <c r="P26" s="402"/>
    </row>
    <row r="27" spans="1:16" ht="14.4" x14ac:dyDescent="0.3">
      <c r="A27" s="140" t="s">
        <v>649</v>
      </c>
      <c r="B27" s="116" t="s">
        <v>682</v>
      </c>
      <c r="C27" s="19">
        <v>0</v>
      </c>
      <c r="D27" s="788">
        <v>0</v>
      </c>
      <c r="E27" s="19">
        <v>0</v>
      </c>
      <c r="F27" s="788">
        <v>0</v>
      </c>
      <c r="G27" s="668"/>
      <c r="H27" s="668"/>
      <c r="I27" s="402"/>
      <c r="J27" s="669"/>
      <c r="L27" s="150"/>
      <c r="M27" s="861"/>
      <c r="O27"/>
      <c r="P27" s="402"/>
    </row>
    <row r="28" spans="1:16" ht="14.4" x14ac:dyDescent="0.3">
      <c r="A28" s="142" t="s">
        <v>651</v>
      </c>
      <c r="B28" s="141" t="s">
        <v>683</v>
      </c>
      <c r="C28" s="476">
        <v>54</v>
      </c>
      <c r="D28" s="678">
        <v>0</v>
      </c>
      <c r="E28" s="21">
        <v>49</v>
      </c>
      <c r="F28" s="678">
        <v>0</v>
      </c>
      <c r="G28" s="668"/>
      <c r="H28" s="668"/>
      <c r="I28" s="402"/>
      <c r="J28" s="669"/>
      <c r="L28" s="150"/>
      <c r="M28" s="861"/>
      <c r="O28"/>
      <c r="P28" s="402"/>
    </row>
    <row r="29" spans="1:16" ht="14.4" x14ac:dyDescent="0.3">
      <c r="A29" s="140" t="s">
        <v>653</v>
      </c>
      <c r="B29" s="116" t="s">
        <v>684</v>
      </c>
      <c r="C29" s="19">
        <v>451</v>
      </c>
      <c r="D29" s="377">
        <v>0.3</v>
      </c>
      <c r="E29" s="19">
        <v>468</v>
      </c>
      <c r="F29" s="788">
        <v>0.2</v>
      </c>
      <c r="G29" s="668"/>
      <c r="H29" s="668"/>
      <c r="I29" s="402"/>
      <c r="J29" s="669"/>
      <c r="L29" s="150"/>
      <c r="M29" s="861"/>
      <c r="O29"/>
      <c r="P29" s="402"/>
    </row>
    <row r="30" spans="1:16" ht="14.4" x14ac:dyDescent="0.3">
      <c r="A30" s="142" t="s">
        <v>655</v>
      </c>
      <c r="B30" s="141" t="s">
        <v>685</v>
      </c>
      <c r="C30" s="284">
        <v>2555</v>
      </c>
      <c r="D30" s="678">
        <v>1.5</v>
      </c>
      <c r="E30" s="52">
        <v>2753</v>
      </c>
      <c r="F30" s="678">
        <v>1.4</v>
      </c>
      <c r="G30" s="668"/>
      <c r="H30" s="668"/>
      <c r="I30" s="402"/>
      <c r="J30" s="669"/>
      <c r="L30" s="150"/>
      <c r="M30" s="861"/>
      <c r="O30"/>
      <c r="P30" s="402"/>
    </row>
    <row r="31" spans="1:16" ht="14.4" x14ac:dyDescent="0.3">
      <c r="A31" s="140" t="s">
        <v>686</v>
      </c>
      <c r="B31" s="116" t="s">
        <v>260</v>
      </c>
      <c r="C31" s="19">
        <v>185</v>
      </c>
      <c r="D31" s="377">
        <v>0.1</v>
      </c>
      <c r="E31" s="19">
        <v>124</v>
      </c>
      <c r="F31" s="788">
        <v>0.1</v>
      </c>
      <c r="G31" s="668"/>
      <c r="H31" s="668"/>
      <c r="I31" s="402"/>
      <c r="J31" s="669"/>
      <c r="L31" s="150"/>
      <c r="M31" s="861"/>
      <c r="O31"/>
      <c r="P31" s="402"/>
    </row>
    <row r="32" spans="1:16" ht="14.4" x14ac:dyDescent="0.3">
      <c r="A32" s="131">
        <v>7</v>
      </c>
      <c r="B32" s="142" t="s">
        <v>601</v>
      </c>
      <c r="C32" s="47">
        <v>1450</v>
      </c>
      <c r="D32" s="791">
        <v>0.8</v>
      </c>
      <c r="E32" s="47">
        <v>1322</v>
      </c>
      <c r="F32" s="791">
        <v>0.7</v>
      </c>
      <c r="G32" s="668"/>
      <c r="H32" s="668"/>
      <c r="I32" s="402"/>
      <c r="J32" s="669"/>
      <c r="L32" s="150"/>
      <c r="M32" s="861"/>
      <c r="O32"/>
      <c r="P32" s="402"/>
    </row>
    <row r="33" spans="1:16" ht="15" thickBot="1" x14ac:dyDescent="0.35">
      <c r="A33" s="168"/>
      <c r="B33" s="168" t="s">
        <v>602</v>
      </c>
      <c r="C33" s="23">
        <v>173552</v>
      </c>
      <c r="D33" s="792">
        <v>100</v>
      </c>
      <c r="E33" s="23">
        <v>190277</v>
      </c>
      <c r="F33" s="789">
        <v>100</v>
      </c>
      <c r="G33" s="668"/>
      <c r="H33" s="668"/>
      <c r="I33" s="402"/>
      <c r="J33" s="669"/>
      <c r="O33"/>
      <c r="P33" s="402"/>
    </row>
    <row r="34" spans="1:16" ht="46.35" customHeight="1" x14ac:dyDescent="0.3">
      <c r="A34" s="963" t="s">
        <v>687</v>
      </c>
      <c r="B34" s="1034"/>
      <c r="C34" s="1034"/>
      <c r="D34" s="1034"/>
      <c r="E34" s="1034"/>
      <c r="F34" s="1034"/>
    </row>
    <row r="36" spans="1:16" ht="38.1" customHeight="1" x14ac:dyDescent="0.3">
      <c r="A36" s="1032"/>
      <c r="B36" s="1032"/>
      <c r="C36" s="1032"/>
      <c r="D36" s="1032"/>
      <c r="E36" s="1032"/>
      <c r="F36" s="1032"/>
    </row>
    <row r="37" spans="1:16" x14ac:dyDescent="0.3">
      <c r="A37" s="671" t="s">
        <v>194</v>
      </c>
    </row>
  </sheetData>
  <mergeCells count="5">
    <mergeCell ref="A3:F3"/>
    <mergeCell ref="A5:B5"/>
    <mergeCell ref="A4:F4"/>
    <mergeCell ref="A36:F36"/>
    <mergeCell ref="A34:F34"/>
  </mergeCells>
  <hyperlinks>
    <hyperlink ref="G1" location="'Index'!A1" display="INDICE"/>
  </hyperlinks>
  <pageMargins left="0.7" right="0.7" top="0.75" bottom="0.75" header="0.3" footer="0.3"/>
  <pageSetup paperSize="9"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9"/>
  <sheetViews>
    <sheetView showGridLines="0" topLeftCell="A31" zoomScaleNormal="100" workbookViewId="0"/>
  </sheetViews>
  <sheetFormatPr defaultColWidth="9.44140625" defaultRowHeight="11.4" x14ac:dyDescent="0.3"/>
  <cols>
    <col min="1" max="1" width="4.44140625" style="286" bestFit="1" customWidth="1"/>
    <col min="2" max="2" width="48.44140625" style="286" customWidth="1"/>
    <col min="3" max="5" width="9.44140625" style="286"/>
    <col min="6" max="6" width="9.5546875" style="286" bestFit="1" customWidth="1"/>
    <col min="7" max="16384" width="9.44140625" style="286"/>
  </cols>
  <sheetData>
    <row r="1" spans="1:7" s="315" customFormat="1" ht="12" x14ac:dyDescent="0.25">
      <c r="A1" s="236"/>
      <c r="B1" s="236"/>
      <c r="C1" s="236"/>
      <c r="D1" s="236"/>
      <c r="E1" s="236"/>
      <c r="F1" s="236" t="s">
        <v>688</v>
      </c>
      <c r="G1" s="308" t="s">
        <v>50</v>
      </c>
    </row>
    <row r="3" spans="1:7" ht="23.1" customHeight="1" x14ac:dyDescent="0.3">
      <c r="A3" s="961" t="s">
        <v>689</v>
      </c>
      <c r="B3" s="961"/>
      <c r="C3" s="961"/>
      <c r="D3" s="961"/>
      <c r="E3" s="961"/>
      <c r="F3" s="961"/>
    </row>
    <row r="4" spans="1:7" ht="12" thickBot="1" x14ac:dyDescent="0.35">
      <c r="A4" s="1035" t="s">
        <v>229</v>
      </c>
      <c r="B4" s="1035"/>
      <c r="C4" s="1035"/>
      <c r="D4" s="1035"/>
      <c r="E4" s="1035"/>
      <c r="F4" s="1035"/>
    </row>
    <row r="5" spans="1:7" ht="12" x14ac:dyDescent="0.3">
      <c r="A5" s="1036"/>
      <c r="B5" s="1036"/>
      <c r="C5" s="736">
        <v>2019</v>
      </c>
      <c r="D5" s="170" t="s">
        <v>606</v>
      </c>
      <c r="E5" s="250">
        <v>2020</v>
      </c>
      <c r="F5" s="170" t="s">
        <v>606</v>
      </c>
    </row>
    <row r="6" spans="1:7" ht="12" x14ac:dyDescent="0.3">
      <c r="A6" s="241">
        <v>1</v>
      </c>
      <c r="B6" s="241" t="s">
        <v>380</v>
      </c>
      <c r="C6" s="47">
        <v>5406</v>
      </c>
      <c r="D6" s="734">
        <v>3.1</v>
      </c>
      <c r="E6" s="47">
        <v>6319</v>
      </c>
      <c r="F6" s="866">
        <v>3.3</v>
      </c>
    </row>
    <row r="7" spans="1:7" ht="12" x14ac:dyDescent="0.3">
      <c r="A7" s="244" t="s">
        <v>607</v>
      </c>
      <c r="B7" s="244" t="s">
        <v>608</v>
      </c>
      <c r="C7" s="677">
        <v>5392</v>
      </c>
      <c r="D7" s="733">
        <v>3.1</v>
      </c>
      <c r="E7" s="677">
        <v>6304</v>
      </c>
      <c r="F7" s="867">
        <v>3.3</v>
      </c>
    </row>
    <row r="8" spans="1:7" ht="12" x14ac:dyDescent="0.3">
      <c r="A8" s="241" t="s">
        <v>609</v>
      </c>
      <c r="B8" s="242" t="s">
        <v>610</v>
      </c>
      <c r="C8" s="284">
        <v>1568</v>
      </c>
      <c r="D8" s="731">
        <v>0.9</v>
      </c>
      <c r="E8" s="248">
        <v>1568</v>
      </c>
      <c r="F8" s="869">
        <v>0.8</v>
      </c>
    </row>
    <row r="9" spans="1:7" ht="12" x14ac:dyDescent="0.3">
      <c r="A9" s="244" t="s">
        <v>611</v>
      </c>
      <c r="B9" s="243" t="s">
        <v>612</v>
      </c>
      <c r="C9" s="19">
        <v>0</v>
      </c>
      <c r="D9" s="732">
        <v>0</v>
      </c>
      <c r="E9" s="19">
        <v>0</v>
      </c>
      <c r="F9" s="732">
        <v>0</v>
      </c>
    </row>
    <row r="10" spans="1:7" ht="12" x14ac:dyDescent="0.3">
      <c r="A10" s="241" t="s">
        <v>613</v>
      </c>
      <c r="B10" s="242" t="s">
        <v>614</v>
      </c>
      <c r="C10" s="476">
        <v>59</v>
      </c>
      <c r="D10" s="731">
        <v>0</v>
      </c>
      <c r="E10" s="251">
        <v>59</v>
      </c>
      <c r="F10" s="869">
        <v>0</v>
      </c>
    </row>
    <row r="11" spans="1:7" ht="12" x14ac:dyDescent="0.3">
      <c r="A11" s="244" t="s">
        <v>615</v>
      </c>
      <c r="B11" s="243" t="s">
        <v>616</v>
      </c>
      <c r="C11" s="283">
        <v>2922</v>
      </c>
      <c r="D11" s="732">
        <v>1.7</v>
      </c>
      <c r="E11" s="249">
        <v>3707</v>
      </c>
      <c r="F11" s="868">
        <v>1.9</v>
      </c>
    </row>
    <row r="12" spans="1:7" ht="12" x14ac:dyDescent="0.3">
      <c r="A12" s="241" t="s">
        <v>617</v>
      </c>
      <c r="B12" s="242" t="s">
        <v>618</v>
      </c>
      <c r="C12" s="476">
        <v>-2102</v>
      </c>
      <c r="D12" s="731">
        <v>-1.2</v>
      </c>
      <c r="E12" s="251">
        <v>-2207</v>
      </c>
      <c r="F12" s="869">
        <v>-1.2</v>
      </c>
    </row>
    <row r="13" spans="1:7" ht="12" x14ac:dyDescent="0.3">
      <c r="A13" s="244" t="s">
        <v>619</v>
      </c>
      <c r="B13" s="243" t="s">
        <v>620</v>
      </c>
      <c r="C13" s="19">
        <v>0</v>
      </c>
      <c r="D13" s="732">
        <v>0</v>
      </c>
      <c r="E13" s="19">
        <v>0</v>
      </c>
      <c r="F13" s="868">
        <v>0</v>
      </c>
    </row>
    <row r="14" spans="1:7" ht="22.8" x14ac:dyDescent="0.3">
      <c r="A14" s="378" t="s">
        <v>621</v>
      </c>
      <c r="B14" s="14" t="s">
        <v>690</v>
      </c>
      <c r="C14" s="667">
        <v>52</v>
      </c>
      <c r="D14" s="380">
        <v>0</v>
      </c>
      <c r="E14" s="667">
        <v>89</v>
      </c>
      <c r="F14" s="678">
        <v>0</v>
      </c>
    </row>
    <row r="15" spans="1:7" ht="12" x14ac:dyDescent="0.3">
      <c r="A15" s="244" t="s">
        <v>623</v>
      </c>
      <c r="B15" s="243" t="s">
        <v>624</v>
      </c>
      <c r="C15" s="19">
        <v>0</v>
      </c>
      <c r="D15" s="732">
        <v>0</v>
      </c>
      <c r="E15" s="19">
        <v>-350</v>
      </c>
      <c r="F15" s="868">
        <v>-0.2</v>
      </c>
    </row>
    <row r="16" spans="1:7" ht="12" x14ac:dyDescent="0.3">
      <c r="A16" s="241" t="s">
        <v>625</v>
      </c>
      <c r="B16" s="242" t="s">
        <v>626</v>
      </c>
      <c r="C16" s="284">
        <v>795</v>
      </c>
      <c r="D16" s="731">
        <v>0.5</v>
      </c>
      <c r="E16" s="248">
        <v>883</v>
      </c>
      <c r="F16" s="869">
        <v>0.5</v>
      </c>
    </row>
    <row r="17" spans="1:6" ht="12" x14ac:dyDescent="0.3">
      <c r="A17" s="244" t="s">
        <v>627</v>
      </c>
      <c r="B17" s="244" t="s">
        <v>628</v>
      </c>
      <c r="C17" s="165">
        <v>14</v>
      </c>
      <c r="D17" s="733">
        <v>0</v>
      </c>
      <c r="E17" s="165">
        <v>15</v>
      </c>
      <c r="F17" s="867">
        <v>0</v>
      </c>
    </row>
    <row r="18" spans="1:6" ht="12" x14ac:dyDescent="0.3">
      <c r="A18" s="241" t="s">
        <v>629</v>
      </c>
      <c r="B18" s="242" t="s">
        <v>630</v>
      </c>
      <c r="C18" s="476">
        <v>12</v>
      </c>
      <c r="D18" s="731">
        <v>0</v>
      </c>
      <c r="E18" s="251">
        <v>13</v>
      </c>
      <c r="F18" s="678">
        <v>0</v>
      </c>
    </row>
    <row r="19" spans="1:6" ht="12" x14ac:dyDescent="0.3">
      <c r="A19" s="244" t="s">
        <v>631</v>
      </c>
      <c r="B19" s="243" t="s">
        <v>632</v>
      </c>
      <c r="C19" s="19">
        <v>0</v>
      </c>
      <c r="D19" s="732">
        <v>0</v>
      </c>
      <c r="E19" s="19">
        <v>0</v>
      </c>
      <c r="F19" s="868">
        <v>0</v>
      </c>
    </row>
    <row r="20" spans="1:6" ht="12" x14ac:dyDescent="0.3">
      <c r="A20" s="241" t="s">
        <v>633</v>
      </c>
      <c r="B20" s="242" t="s">
        <v>634</v>
      </c>
      <c r="C20" s="476">
        <v>2</v>
      </c>
      <c r="D20" s="731">
        <v>0</v>
      </c>
      <c r="E20" s="251">
        <v>3</v>
      </c>
      <c r="F20" s="678">
        <v>0</v>
      </c>
    </row>
    <row r="21" spans="1:6" ht="12" x14ac:dyDescent="0.3">
      <c r="A21" s="244">
        <v>2</v>
      </c>
      <c r="B21" s="244" t="s">
        <v>635</v>
      </c>
      <c r="C21" s="165">
        <v>28</v>
      </c>
      <c r="D21" s="733">
        <v>0</v>
      </c>
      <c r="E21" s="165">
        <v>23</v>
      </c>
      <c r="F21" s="867">
        <v>0</v>
      </c>
    </row>
    <row r="22" spans="1:6" ht="12" x14ac:dyDescent="0.3">
      <c r="A22" s="241">
        <v>3</v>
      </c>
      <c r="B22" s="241" t="s">
        <v>399</v>
      </c>
      <c r="C22" s="47">
        <v>158369</v>
      </c>
      <c r="D22" s="734">
        <v>91.3</v>
      </c>
      <c r="E22" s="47">
        <v>172729</v>
      </c>
      <c r="F22" s="791">
        <v>90.8</v>
      </c>
    </row>
    <row r="23" spans="1:6" ht="12" x14ac:dyDescent="0.3">
      <c r="A23" s="244">
        <v>4</v>
      </c>
      <c r="B23" s="244" t="s">
        <v>636</v>
      </c>
      <c r="C23" s="17">
        <v>8123</v>
      </c>
      <c r="D23" s="733">
        <v>4.7</v>
      </c>
      <c r="E23" s="17">
        <v>10019</v>
      </c>
      <c r="F23" s="867">
        <v>5.3</v>
      </c>
    </row>
    <row r="24" spans="1:6" ht="12" x14ac:dyDescent="0.3">
      <c r="A24" s="378" t="s">
        <v>637</v>
      </c>
      <c r="B24" s="14" t="s">
        <v>691</v>
      </c>
      <c r="C24" s="379">
        <v>7752</v>
      </c>
      <c r="D24" s="380">
        <v>4.5</v>
      </c>
      <c r="E24" s="379">
        <v>9655</v>
      </c>
      <c r="F24" s="678">
        <v>5.0999999999999996</v>
      </c>
    </row>
    <row r="25" spans="1:6" ht="12" x14ac:dyDescent="0.3">
      <c r="A25" s="244" t="s">
        <v>692</v>
      </c>
      <c r="B25" s="166" t="s">
        <v>693</v>
      </c>
      <c r="C25" s="732">
        <v>0</v>
      </c>
      <c r="D25" s="732">
        <v>0</v>
      </c>
      <c r="E25" s="247">
        <v>0</v>
      </c>
      <c r="F25" s="247">
        <v>0</v>
      </c>
    </row>
    <row r="26" spans="1:6" ht="12" x14ac:dyDescent="0.3">
      <c r="A26" s="241" t="s">
        <v>694</v>
      </c>
      <c r="B26" s="167" t="s">
        <v>695</v>
      </c>
      <c r="C26" s="15">
        <v>7752</v>
      </c>
      <c r="D26" s="731">
        <v>4.5</v>
      </c>
      <c r="E26" s="15">
        <v>9655</v>
      </c>
      <c r="F26" s="869">
        <v>5.0999999999999996</v>
      </c>
    </row>
    <row r="27" spans="1:6" ht="12" x14ac:dyDescent="0.3">
      <c r="A27" s="244" t="s">
        <v>639</v>
      </c>
      <c r="B27" s="243" t="s">
        <v>696</v>
      </c>
      <c r="C27" s="283">
        <v>371</v>
      </c>
      <c r="D27" s="732">
        <v>0.2</v>
      </c>
      <c r="E27" s="249">
        <v>364</v>
      </c>
      <c r="F27" s="870">
        <v>0.2</v>
      </c>
    </row>
    <row r="28" spans="1:6" ht="12" x14ac:dyDescent="0.3">
      <c r="A28" s="241">
        <v>5</v>
      </c>
      <c r="B28" s="241" t="s">
        <v>641</v>
      </c>
      <c r="C28" s="136">
        <v>511</v>
      </c>
      <c r="D28" s="734">
        <v>0.3</v>
      </c>
      <c r="E28" s="136">
        <v>561</v>
      </c>
      <c r="F28" s="866">
        <v>0.3</v>
      </c>
    </row>
    <row r="29" spans="1:6" ht="12" x14ac:dyDescent="0.3">
      <c r="A29" s="244" t="s">
        <v>642</v>
      </c>
      <c r="B29" s="243" t="s">
        <v>643</v>
      </c>
      <c r="C29" s="19">
        <v>171</v>
      </c>
      <c r="D29" s="732">
        <v>0.1</v>
      </c>
      <c r="E29" s="19">
        <v>267</v>
      </c>
      <c r="F29" s="870">
        <v>0.1</v>
      </c>
    </row>
    <row r="30" spans="1:6" ht="12" x14ac:dyDescent="0.3">
      <c r="A30" s="241" t="s">
        <v>644</v>
      </c>
      <c r="B30" s="242" t="s">
        <v>645</v>
      </c>
      <c r="C30" s="476">
        <v>38</v>
      </c>
      <c r="D30" s="731">
        <v>0</v>
      </c>
      <c r="E30" s="251">
        <v>33</v>
      </c>
      <c r="F30" s="869">
        <v>0</v>
      </c>
    </row>
    <row r="31" spans="1:6" ht="12" x14ac:dyDescent="0.3">
      <c r="A31" s="244" t="s">
        <v>646</v>
      </c>
      <c r="B31" s="243" t="s">
        <v>647</v>
      </c>
      <c r="C31" s="19">
        <v>302</v>
      </c>
      <c r="D31" s="732">
        <v>0.2</v>
      </c>
      <c r="E31" s="19">
        <v>262</v>
      </c>
      <c r="F31" s="870">
        <v>0.13769399349369604</v>
      </c>
    </row>
    <row r="32" spans="1:6" ht="12" x14ac:dyDescent="0.3">
      <c r="A32" s="241">
        <v>6</v>
      </c>
      <c r="B32" s="241" t="s">
        <v>648</v>
      </c>
      <c r="C32" s="47">
        <v>1114</v>
      </c>
      <c r="D32" s="734">
        <v>0.6</v>
      </c>
      <c r="E32" s="47">
        <v>627</v>
      </c>
      <c r="F32" s="866">
        <v>0.3</v>
      </c>
    </row>
    <row r="33" spans="1:6" ht="12" x14ac:dyDescent="0.3">
      <c r="A33" s="244" t="s">
        <v>649</v>
      </c>
      <c r="B33" s="243" t="s">
        <v>650</v>
      </c>
      <c r="C33" s="19">
        <v>0</v>
      </c>
      <c r="D33" s="732">
        <v>0</v>
      </c>
      <c r="E33" s="19">
        <v>0</v>
      </c>
      <c r="F33" s="872">
        <v>0</v>
      </c>
    </row>
    <row r="34" spans="1:6" ht="12" x14ac:dyDescent="0.3">
      <c r="A34" s="241" t="s">
        <v>651</v>
      </c>
      <c r="B34" s="242" t="s">
        <v>652</v>
      </c>
      <c r="C34" s="476">
        <v>199</v>
      </c>
      <c r="D34" s="731">
        <v>0.1</v>
      </c>
      <c r="E34" s="251">
        <v>211</v>
      </c>
      <c r="F34" s="869">
        <v>0.1</v>
      </c>
    </row>
    <row r="35" spans="1:6" ht="12" x14ac:dyDescent="0.3">
      <c r="A35" s="244" t="s">
        <v>653</v>
      </c>
      <c r="B35" s="243" t="s">
        <v>654</v>
      </c>
      <c r="C35" s="19">
        <v>854</v>
      </c>
      <c r="D35" s="732">
        <v>0.5</v>
      </c>
      <c r="E35" s="19">
        <v>347</v>
      </c>
      <c r="F35" s="868">
        <v>0.2</v>
      </c>
    </row>
    <row r="36" spans="1:6" ht="12" x14ac:dyDescent="0.3">
      <c r="A36" s="241" t="s">
        <v>655</v>
      </c>
      <c r="B36" s="242" t="s">
        <v>656</v>
      </c>
      <c r="C36" s="476">
        <v>61</v>
      </c>
      <c r="D36" s="731">
        <v>0</v>
      </c>
      <c r="E36" s="251">
        <v>68</v>
      </c>
      <c r="F36" s="871">
        <v>3.5737372357142479E-2</v>
      </c>
    </row>
    <row r="37" spans="1:6" ht="12.6" thickBot="1" x14ac:dyDescent="0.35">
      <c r="A37" s="168"/>
      <c r="B37" s="168" t="s">
        <v>657</v>
      </c>
      <c r="C37" s="23">
        <v>173552</v>
      </c>
      <c r="D37" s="735">
        <v>100</v>
      </c>
      <c r="E37" s="23">
        <v>190277</v>
      </c>
      <c r="F37" s="672">
        <v>100</v>
      </c>
    </row>
    <row r="38" spans="1:6" ht="67.349999999999994" customHeight="1" x14ac:dyDescent="0.3">
      <c r="A38" s="978" t="s">
        <v>697</v>
      </c>
      <c r="B38" s="978"/>
      <c r="C38" s="978"/>
      <c r="D38" s="978"/>
      <c r="E38" s="978"/>
      <c r="F38" s="978"/>
    </row>
    <row r="39" spans="1:6" ht="11.85" customHeight="1" x14ac:dyDescent="0.3">
      <c r="A39" s="978"/>
      <c r="B39" s="978"/>
      <c r="C39" s="978"/>
      <c r="D39" s="978"/>
      <c r="E39" s="978"/>
      <c r="F39" s="978"/>
    </row>
  </sheetData>
  <mergeCells count="5">
    <mergeCell ref="A38:F38"/>
    <mergeCell ref="A39:F39"/>
    <mergeCell ref="A3:F3"/>
    <mergeCell ref="A4:F4"/>
    <mergeCell ref="A5:B5"/>
  </mergeCells>
  <hyperlinks>
    <hyperlink ref="G1" location="'Index'!A1" display="INDICE"/>
  </hyperlinks>
  <pageMargins left="0.7" right="0.7" top="0.75" bottom="0.75" header="0.3" footer="0.3"/>
  <pageSetup paperSize="9" scale="9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69"/>
  <sheetViews>
    <sheetView showGridLines="0" topLeftCell="A31" zoomScaleNormal="100" workbookViewId="0">
      <selection sqref="A1:D1"/>
    </sheetView>
  </sheetViews>
  <sheetFormatPr defaultColWidth="9.44140625" defaultRowHeight="11.4" x14ac:dyDescent="0.3"/>
  <cols>
    <col min="1" max="1" width="7.44140625" style="46" customWidth="1"/>
    <col min="2" max="2" width="59.5546875" style="46" customWidth="1"/>
    <col min="3" max="5" width="11" style="46" customWidth="1"/>
    <col min="6" max="7" width="9.44140625" style="46"/>
    <col min="8" max="8" width="14.5546875" style="46" bestFit="1" customWidth="1"/>
    <col min="9" max="10" width="9.44140625" style="46"/>
    <col min="11" max="11" width="14.5546875" style="46" bestFit="1" customWidth="1"/>
    <col min="12" max="16384" width="9.44140625" style="46"/>
  </cols>
  <sheetData>
    <row r="1" spans="1:11" s="238" customFormat="1" ht="12" customHeight="1" x14ac:dyDescent="0.3">
      <c r="A1" s="964" t="s">
        <v>698</v>
      </c>
      <c r="B1" s="964"/>
      <c r="C1" s="964"/>
      <c r="D1" s="964"/>
      <c r="E1" s="237" t="s">
        <v>50</v>
      </c>
    </row>
    <row r="3" spans="1:11" ht="14.85" customHeight="1" x14ac:dyDescent="0.3">
      <c r="A3" s="971" t="s">
        <v>699</v>
      </c>
      <c r="B3" s="971"/>
      <c r="C3" s="971"/>
      <c r="D3" s="971"/>
      <c r="H3" s="286"/>
    </row>
    <row r="4" spans="1:11" ht="15" customHeight="1" thickBot="1" x14ac:dyDescent="0.35">
      <c r="A4" s="1035" t="s">
        <v>229</v>
      </c>
      <c r="B4" s="1035"/>
      <c r="C4" s="1035"/>
      <c r="D4" s="1035"/>
    </row>
    <row r="5" spans="1:11" ht="13.8" x14ac:dyDescent="0.3">
      <c r="A5" s="1037"/>
      <c r="B5" s="1037"/>
      <c r="C5" s="736">
        <v>2019</v>
      </c>
      <c r="D5" s="169">
        <v>2020</v>
      </c>
    </row>
    <row r="6" spans="1:11" ht="14.4" x14ac:dyDescent="0.3">
      <c r="A6" s="142" t="s">
        <v>607</v>
      </c>
      <c r="B6" s="14" t="s">
        <v>700</v>
      </c>
      <c r="C6" s="659">
        <v>133125</v>
      </c>
      <c r="D6" s="28">
        <v>125881</v>
      </c>
      <c r="E6" s="483"/>
      <c r="F6" s="483"/>
      <c r="G6" s="873"/>
      <c r="H6" s="402"/>
      <c r="J6"/>
      <c r="K6" s="402"/>
    </row>
    <row r="7" spans="1:11" ht="14.4" x14ac:dyDescent="0.3">
      <c r="A7" s="171" t="s">
        <v>609</v>
      </c>
      <c r="B7" s="172" t="s">
        <v>701</v>
      </c>
      <c r="C7" s="129">
        <v>138092</v>
      </c>
      <c r="D7" s="129">
        <v>131849</v>
      </c>
      <c r="E7" s="391"/>
      <c r="F7" s="391"/>
      <c r="G7" s="873"/>
      <c r="H7" s="402"/>
      <c r="J7"/>
      <c r="K7" s="402"/>
    </row>
    <row r="8" spans="1:11" ht="14.4" x14ac:dyDescent="0.3">
      <c r="A8" s="173" t="s">
        <v>611</v>
      </c>
      <c r="B8" s="174" t="s">
        <v>702</v>
      </c>
      <c r="C8" s="659">
        <v>4968</v>
      </c>
      <c r="D8" s="28">
        <v>5968</v>
      </c>
      <c r="E8" s="391"/>
      <c r="F8" s="391"/>
      <c r="G8" s="873"/>
      <c r="H8" s="402"/>
      <c r="J8"/>
      <c r="K8" s="402"/>
    </row>
    <row r="9" spans="1:11" ht="14.4" x14ac:dyDescent="0.3">
      <c r="A9" s="140" t="s">
        <v>627</v>
      </c>
      <c r="B9" s="110" t="s">
        <v>703</v>
      </c>
      <c r="C9" s="129">
        <v>4796</v>
      </c>
      <c r="D9" s="129">
        <v>5061</v>
      </c>
      <c r="E9" s="874"/>
      <c r="F9" s="874"/>
      <c r="G9" s="873"/>
      <c r="H9" s="402"/>
      <c r="J9"/>
      <c r="K9" s="402"/>
    </row>
    <row r="10" spans="1:11" ht="22.8" x14ac:dyDescent="0.3">
      <c r="A10" s="378" t="s">
        <v>704</v>
      </c>
      <c r="B10" s="14" t="s">
        <v>705</v>
      </c>
      <c r="C10" s="381">
        <v>15328</v>
      </c>
      <c r="D10" s="381">
        <v>5159</v>
      </c>
      <c r="E10" s="875"/>
      <c r="F10" s="875"/>
      <c r="G10" s="873"/>
      <c r="H10" s="402"/>
      <c r="J10"/>
      <c r="K10" s="402"/>
    </row>
    <row r="11" spans="1:11" ht="14.4" x14ac:dyDescent="0.3">
      <c r="A11" s="382" t="s">
        <v>706</v>
      </c>
      <c r="B11" s="110" t="s">
        <v>707</v>
      </c>
      <c r="C11" s="383">
        <v>776</v>
      </c>
      <c r="D11" s="383">
        <v>189</v>
      </c>
      <c r="E11" s="876"/>
      <c r="F11" s="876"/>
      <c r="G11" s="873"/>
      <c r="H11" s="402"/>
      <c r="J11"/>
      <c r="K11" s="402"/>
    </row>
    <row r="12" spans="1:11" ht="11.85" customHeight="1" x14ac:dyDescent="0.3">
      <c r="A12" s="378" t="s">
        <v>708</v>
      </c>
      <c r="B12" s="14" t="s">
        <v>709</v>
      </c>
      <c r="C12" s="381">
        <v>22790</v>
      </c>
      <c r="D12" s="381">
        <v>22466</v>
      </c>
      <c r="E12" s="483"/>
      <c r="F12" s="483"/>
      <c r="G12" s="873"/>
      <c r="H12" s="402"/>
      <c r="J12"/>
      <c r="K12" s="402"/>
    </row>
    <row r="13" spans="1:11" ht="14.4" x14ac:dyDescent="0.3">
      <c r="A13" s="171" t="s">
        <v>710</v>
      </c>
      <c r="B13" s="172" t="s">
        <v>711</v>
      </c>
      <c r="C13" s="175">
        <v>14700</v>
      </c>
      <c r="D13" s="175">
        <v>13730</v>
      </c>
      <c r="E13" s="391"/>
      <c r="F13" s="391"/>
      <c r="G13" s="873"/>
      <c r="H13" s="402"/>
      <c r="J13"/>
      <c r="K13" s="402"/>
    </row>
    <row r="14" spans="1:11" ht="14.4" x14ac:dyDescent="0.3">
      <c r="A14" s="173" t="s">
        <v>712</v>
      </c>
      <c r="B14" s="174" t="s">
        <v>562</v>
      </c>
      <c r="C14" s="176">
        <v>3546</v>
      </c>
      <c r="D14" s="176">
        <v>3307</v>
      </c>
      <c r="E14" s="391"/>
      <c r="F14" s="391"/>
      <c r="G14" s="873"/>
      <c r="H14" s="402"/>
      <c r="J14"/>
      <c r="K14" s="402"/>
    </row>
    <row r="15" spans="1:11" ht="14.4" x14ac:dyDescent="0.3">
      <c r="A15" s="171" t="s">
        <v>713</v>
      </c>
      <c r="B15" s="172" t="s">
        <v>714</v>
      </c>
      <c r="C15" s="175">
        <v>4303</v>
      </c>
      <c r="D15" s="175">
        <v>4936</v>
      </c>
      <c r="E15" s="391"/>
      <c r="F15" s="391"/>
      <c r="G15" s="873"/>
      <c r="H15" s="402"/>
      <c r="J15"/>
      <c r="K15" s="402"/>
    </row>
    <row r="16" spans="1:11" ht="14.4" x14ac:dyDescent="0.3">
      <c r="A16" s="173" t="s">
        <v>715</v>
      </c>
      <c r="B16" s="174" t="s">
        <v>716</v>
      </c>
      <c r="C16" s="177">
        <v>241</v>
      </c>
      <c r="D16" s="177">
        <v>493</v>
      </c>
      <c r="E16" s="391"/>
      <c r="F16" s="391"/>
      <c r="G16" s="873"/>
      <c r="H16" s="402"/>
      <c r="J16"/>
      <c r="K16" s="402"/>
    </row>
    <row r="17" spans="1:11" ht="14.4" x14ac:dyDescent="0.3">
      <c r="A17" s="140" t="s">
        <v>717</v>
      </c>
      <c r="B17" s="110" t="s">
        <v>718</v>
      </c>
      <c r="C17" s="129">
        <v>5085</v>
      </c>
      <c r="D17" s="129">
        <v>5473</v>
      </c>
      <c r="E17" s="874"/>
      <c r="F17" s="874"/>
      <c r="G17" s="873"/>
      <c r="H17" s="402"/>
      <c r="J17"/>
      <c r="K17" s="402"/>
    </row>
    <row r="18" spans="1:11" ht="14.4" x14ac:dyDescent="0.3">
      <c r="A18" s="142">
        <v>1</v>
      </c>
      <c r="B18" s="131" t="s">
        <v>719</v>
      </c>
      <c r="C18" s="124">
        <v>181900</v>
      </c>
      <c r="D18" s="124">
        <v>164230</v>
      </c>
      <c r="E18" s="877"/>
      <c r="F18" s="877"/>
      <c r="G18" s="878"/>
      <c r="H18" s="862"/>
      <c r="J18"/>
      <c r="K18" s="402"/>
    </row>
    <row r="19" spans="1:11" ht="14.4" x14ac:dyDescent="0.3">
      <c r="A19" s="140" t="s">
        <v>662</v>
      </c>
      <c r="B19" s="110" t="s">
        <v>720</v>
      </c>
      <c r="C19" s="129">
        <v>136777</v>
      </c>
      <c r="D19" s="129">
        <v>116984</v>
      </c>
      <c r="E19" s="483"/>
      <c r="F19" s="483"/>
      <c r="G19" s="873"/>
      <c r="H19" s="402"/>
      <c r="J19"/>
      <c r="K19" s="402"/>
    </row>
    <row r="20" spans="1:11" ht="14.4" x14ac:dyDescent="0.3">
      <c r="A20" s="173" t="s">
        <v>721</v>
      </c>
      <c r="B20" s="174" t="s">
        <v>722</v>
      </c>
      <c r="C20" s="176">
        <v>140096</v>
      </c>
      <c r="D20" s="176">
        <v>120876</v>
      </c>
      <c r="E20" s="391"/>
      <c r="F20" s="391"/>
      <c r="G20" s="873"/>
      <c r="H20" s="402"/>
      <c r="J20"/>
      <c r="K20" s="402"/>
    </row>
    <row r="21" spans="1:11" ht="14.4" x14ac:dyDescent="0.3">
      <c r="A21" s="171" t="s">
        <v>723</v>
      </c>
      <c r="B21" s="172" t="s">
        <v>724</v>
      </c>
      <c r="C21" s="175">
        <v>3319</v>
      </c>
      <c r="D21" s="175">
        <v>3892</v>
      </c>
      <c r="E21" s="391"/>
      <c r="F21" s="391"/>
      <c r="G21" s="873"/>
      <c r="H21" s="402"/>
      <c r="J21"/>
      <c r="K21" s="402"/>
    </row>
    <row r="22" spans="1:11" ht="14.4" x14ac:dyDescent="0.3">
      <c r="A22" s="142" t="s">
        <v>663</v>
      </c>
      <c r="B22" s="14" t="s">
        <v>725</v>
      </c>
      <c r="C22" s="659">
        <v>3094</v>
      </c>
      <c r="D22" s="28">
        <v>3052</v>
      </c>
      <c r="E22" s="874"/>
      <c r="F22" s="874"/>
      <c r="G22" s="873"/>
      <c r="H22" s="402"/>
      <c r="J22"/>
      <c r="K22" s="402"/>
    </row>
    <row r="23" spans="1:11" ht="11.85" customHeight="1" x14ac:dyDescent="0.3">
      <c r="A23" s="382" t="s">
        <v>726</v>
      </c>
      <c r="B23" s="110" t="s">
        <v>727</v>
      </c>
      <c r="C23" s="383">
        <v>67</v>
      </c>
      <c r="D23" s="383">
        <v>128</v>
      </c>
      <c r="E23" s="876"/>
      <c r="F23" s="876"/>
      <c r="G23" s="873"/>
      <c r="H23" s="402"/>
      <c r="J23"/>
      <c r="K23" s="402"/>
    </row>
    <row r="24" spans="1:11" ht="14.4" x14ac:dyDescent="0.3">
      <c r="A24" s="142" t="s">
        <v>728</v>
      </c>
      <c r="B24" s="14" t="s">
        <v>729</v>
      </c>
      <c r="C24" s="659">
        <v>4958</v>
      </c>
      <c r="D24" s="28">
        <v>6098</v>
      </c>
      <c r="E24" s="483"/>
      <c r="F24" s="483"/>
      <c r="G24" s="873"/>
      <c r="H24" s="402"/>
      <c r="J24"/>
      <c r="K24" s="402"/>
    </row>
    <row r="25" spans="1:11" ht="14.4" x14ac:dyDescent="0.3">
      <c r="A25" s="171" t="s">
        <v>730</v>
      </c>
      <c r="B25" s="172" t="s">
        <v>731</v>
      </c>
      <c r="C25" s="175">
        <v>1694</v>
      </c>
      <c r="D25" s="175">
        <v>1471</v>
      </c>
      <c r="E25" s="391"/>
      <c r="F25" s="391"/>
      <c r="G25" s="873"/>
      <c r="H25" s="402"/>
      <c r="J25"/>
      <c r="K25" s="402"/>
    </row>
    <row r="26" spans="1:11" ht="14.4" x14ac:dyDescent="0.3">
      <c r="A26" s="173" t="s">
        <v>732</v>
      </c>
      <c r="B26" s="174" t="s">
        <v>563</v>
      </c>
      <c r="C26" s="177">
        <v>512</v>
      </c>
      <c r="D26" s="177">
        <v>495</v>
      </c>
      <c r="E26" s="391"/>
      <c r="F26" s="391"/>
      <c r="G26" s="873"/>
      <c r="H26" s="402"/>
      <c r="J26"/>
      <c r="K26" s="402"/>
    </row>
    <row r="27" spans="1:11" ht="14.4" x14ac:dyDescent="0.3">
      <c r="A27" s="171" t="s">
        <v>733</v>
      </c>
      <c r="B27" s="172" t="s">
        <v>734</v>
      </c>
      <c r="C27" s="175">
        <v>1625</v>
      </c>
      <c r="D27" s="175">
        <v>2316</v>
      </c>
      <c r="E27" s="391"/>
      <c r="F27" s="391"/>
      <c r="G27" s="873"/>
      <c r="H27" s="402"/>
      <c r="J27"/>
      <c r="K27" s="402"/>
    </row>
    <row r="28" spans="1:11" ht="14.4" x14ac:dyDescent="0.3">
      <c r="A28" s="173" t="s">
        <v>735</v>
      </c>
      <c r="B28" s="174" t="s">
        <v>736</v>
      </c>
      <c r="C28" s="176">
        <v>1128</v>
      </c>
      <c r="D28" s="176">
        <v>1816</v>
      </c>
      <c r="E28" s="391"/>
      <c r="F28" s="391"/>
      <c r="G28" s="873"/>
      <c r="H28" s="402"/>
      <c r="J28"/>
      <c r="K28" s="402"/>
    </row>
    <row r="29" spans="1:11" ht="14.4" x14ac:dyDescent="0.3">
      <c r="A29" s="140" t="s">
        <v>737</v>
      </c>
      <c r="B29" s="110" t="s">
        <v>738</v>
      </c>
      <c r="C29" s="129">
        <v>20681</v>
      </c>
      <c r="D29" s="129">
        <v>20583</v>
      </c>
      <c r="E29" s="483"/>
      <c r="F29" s="483"/>
      <c r="G29" s="873"/>
      <c r="H29" s="402"/>
      <c r="J29"/>
      <c r="K29" s="402"/>
    </row>
    <row r="30" spans="1:11" ht="14.4" x14ac:dyDescent="0.3">
      <c r="A30" s="173" t="s">
        <v>739</v>
      </c>
      <c r="B30" s="174" t="s">
        <v>740</v>
      </c>
      <c r="C30" s="176">
        <v>14904</v>
      </c>
      <c r="D30" s="176">
        <v>14852</v>
      </c>
      <c r="E30" s="391"/>
      <c r="F30" s="391"/>
      <c r="G30" s="873"/>
      <c r="H30" s="402"/>
      <c r="J30"/>
      <c r="K30" s="402"/>
    </row>
    <row r="31" spans="1:11" ht="14.4" x14ac:dyDescent="0.3">
      <c r="A31" s="171" t="s">
        <v>741</v>
      </c>
      <c r="B31" s="172" t="s">
        <v>742</v>
      </c>
      <c r="C31" s="754">
        <v>678</v>
      </c>
      <c r="D31" s="178">
        <v>648</v>
      </c>
      <c r="E31" s="391"/>
      <c r="F31" s="391"/>
      <c r="G31" s="873"/>
      <c r="H31" s="402"/>
      <c r="J31"/>
      <c r="K31" s="402"/>
    </row>
    <row r="32" spans="1:11" ht="14.4" x14ac:dyDescent="0.3">
      <c r="A32" s="173" t="s">
        <v>743</v>
      </c>
      <c r="B32" s="174" t="s">
        <v>744</v>
      </c>
      <c r="C32" s="176">
        <v>5099</v>
      </c>
      <c r="D32" s="176">
        <v>5082</v>
      </c>
      <c r="E32" s="391"/>
      <c r="F32" s="391"/>
      <c r="G32" s="873"/>
      <c r="H32" s="402"/>
      <c r="J32"/>
      <c r="K32" s="402"/>
    </row>
    <row r="33" spans="1:11" ht="14.4" x14ac:dyDescent="0.3">
      <c r="A33" s="140" t="s">
        <v>745</v>
      </c>
      <c r="B33" s="110" t="s">
        <v>746</v>
      </c>
      <c r="C33" s="129">
        <v>7896</v>
      </c>
      <c r="D33" s="129">
        <v>9571</v>
      </c>
      <c r="E33" s="874"/>
      <c r="F33" s="874"/>
      <c r="G33" s="873"/>
      <c r="H33" s="402"/>
      <c r="J33"/>
      <c r="K33" s="402"/>
    </row>
    <row r="34" spans="1:11" ht="14.4" x14ac:dyDescent="0.3">
      <c r="A34" s="142">
        <v>2</v>
      </c>
      <c r="B34" s="131" t="s">
        <v>747</v>
      </c>
      <c r="C34" s="124">
        <v>173473</v>
      </c>
      <c r="D34" s="124">
        <v>156416</v>
      </c>
      <c r="E34" s="483"/>
      <c r="F34" s="483"/>
      <c r="G34" s="873"/>
      <c r="H34" s="402"/>
      <c r="J34"/>
      <c r="K34" s="402"/>
    </row>
    <row r="35" spans="1:11" ht="14.4" x14ac:dyDescent="0.3">
      <c r="A35" s="140"/>
      <c r="B35" s="1" t="s">
        <v>748</v>
      </c>
      <c r="C35" s="126">
        <v>8427</v>
      </c>
      <c r="D35" s="126">
        <v>7814</v>
      </c>
      <c r="E35" s="483"/>
      <c r="F35" s="483"/>
      <c r="G35" s="873"/>
      <c r="H35" s="402"/>
      <c r="J35"/>
      <c r="K35" s="402"/>
    </row>
    <row r="36" spans="1:11" ht="14.4" x14ac:dyDescent="0.3">
      <c r="A36" s="142">
        <v>3</v>
      </c>
      <c r="B36" s="14" t="s">
        <v>749</v>
      </c>
      <c r="C36" s="659">
        <v>2310</v>
      </c>
      <c r="D36" s="28">
        <v>2317</v>
      </c>
      <c r="E36" s="391"/>
      <c r="F36" s="391"/>
      <c r="G36" s="873"/>
      <c r="H36" s="402"/>
      <c r="J36"/>
      <c r="K36" s="402"/>
    </row>
    <row r="37" spans="1:11" ht="14.4" x14ac:dyDescent="0.3">
      <c r="A37" s="140"/>
      <c r="B37" s="1" t="s">
        <v>750</v>
      </c>
      <c r="C37" s="126">
        <v>6117</v>
      </c>
      <c r="D37" s="126">
        <v>5497</v>
      </c>
      <c r="E37" s="483"/>
      <c r="F37" s="483"/>
      <c r="G37" s="873"/>
      <c r="H37" s="402"/>
      <c r="J37"/>
      <c r="K37" s="402"/>
    </row>
    <row r="38" spans="1:11" ht="14.4" x14ac:dyDescent="0.3">
      <c r="A38" s="142">
        <v>4</v>
      </c>
      <c r="B38" s="131" t="s">
        <v>751</v>
      </c>
      <c r="C38" s="123">
        <v>482</v>
      </c>
      <c r="D38" s="123">
        <v>-120</v>
      </c>
      <c r="E38" s="391"/>
      <c r="F38" s="391"/>
      <c r="G38" s="873"/>
      <c r="H38" s="402"/>
      <c r="J38"/>
      <c r="K38" s="402"/>
    </row>
    <row r="39" spans="1:11" ht="14.4" x14ac:dyDescent="0.3">
      <c r="A39" s="140"/>
      <c r="B39" s="1" t="s">
        <v>752</v>
      </c>
      <c r="C39" s="126">
        <v>6598</v>
      </c>
      <c r="D39" s="126">
        <v>5377</v>
      </c>
      <c r="E39" s="483"/>
      <c r="F39" s="483"/>
      <c r="G39" s="873"/>
      <c r="H39" s="402"/>
      <c r="J39"/>
      <c r="K39" s="402"/>
    </row>
    <row r="40" spans="1:11" ht="14.4" x14ac:dyDescent="0.3">
      <c r="A40" s="142"/>
      <c r="B40" s="179" t="s">
        <v>753</v>
      </c>
      <c r="C40" s="180">
        <v>5891</v>
      </c>
      <c r="D40" s="180">
        <v>4689</v>
      </c>
      <c r="E40" s="391"/>
      <c r="F40" s="391"/>
      <c r="G40" s="873"/>
      <c r="H40" s="402"/>
      <c r="J40"/>
      <c r="K40" s="402"/>
    </row>
    <row r="41" spans="1:11" ht="15" thickBot="1" x14ac:dyDescent="0.35">
      <c r="A41" s="168"/>
      <c r="B41" s="181" t="s">
        <v>754</v>
      </c>
      <c r="C41" s="182">
        <v>708</v>
      </c>
      <c r="D41" s="182">
        <v>688</v>
      </c>
      <c r="E41" s="391"/>
      <c r="F41" s="391"/>
      <c r="G41" s="873"/>
      <c r="H41" s="402"/>
      <c r="J41"/>
      <c r="K41" s="402"/>
    </row>
    <row r="42" spans="1:11" s="87" customFormat="1" ht="65.099999999999994" customHeight="1" x14ac:dyDescent="0.3">
      <c r="A42" s="970" t="s">
        <v>603</v>
      </c>
      <c r="B42" s="970"/>
      <c r="C42" s="970"/>
      <c r="D42" s="970"/>
      <c r="E42" s="879"/>
      <c r="F42" s="879"/>
      <c r="G42" s="873"/>
      <c r="H42" s="402"/>
    </row>
    <row r="43" spans="1:11" ht="14.4" x14ac:dyDescent="0.3">
      <c r="E43" s="483"/>
      <c r="F43" s="483"/>
      <c r="G43" s="873"/>
      <c r="H43" s="402"/>
    </row>
    <row r="44" spans="1:11" ht="14.4" x14ac:dyDescent="0.3">
      <c r="E44" s="391"/>
      <c r="F44" s="391"/>
      <c r="G44" s="873"/>
      <c r="H44" s="402"/>
    </row>
    <row r="45" spans="1:11" ht="14.4" x14ac:dyDescent="0.3">
      <c r="E45" s="391"/>
      <c r="F45" s="391"/>
      <c r="G45" s="873"/>
      <c r="H45" s="402"/>
    </row>
    <row r="46" spans="1:11" ht="14.4" x14ac:dyDescent="0.3">
      <c r="E46" s="391"/>
      <c r="F46" s="391"/>
      <c r="G46" s="873"/>
      <c r="H46" s="402"/>
    </row>
    <row r="47" spans="1:11" ht="14.4" x14ac:dyDescent="0.3">
      <c r="E47" s="391"/>
      <c r="F47" s="391"/>
      <c r="G47" s="873"/>
      <c r="H47" s="402"/>
    </row>
    <row r="48" spans="1:11" ht="14.4" x14ac:dyDescent="0.3">
      <c r="E48" s="391"/>
      <c r="F48" s="391"/>
      <c r="G48" s="873"/>
      <c r="H48" s="402"/>
    </row>
    <row r="49" spans="5:8" ht="14.4" x14ac:dyDescent="0.3">
      <c r="E49" s="391"/>
      <c r="F49" s="391"/>
      <c r="G49" s="873"/>
      <c r="H49" s="402"/>
    </row>
    <row r="50" spans="5:8" ht="14.4" x14ac:dyDescent="0.3">
      <c r="E50" s="391"/>
      <c r="F50" s="391"/>
      <c r="G50" s="873"/>
      <c r="H50" s="402"/>
    </row>
    <row r="51" spans="5:8" ht="14.4" x14ac:dyDescent="0.3">
      <c r="E51" s="391"/>
      <c r="F51" s="391"/>
      <c r="G51" s="873"/>
      <c r="H51" s="402"/>
    </row>
    <row r="52" spans="5:8" ht="14.4" x14ac:dyDescent="0.3">
      <c r="E52" s="391"/>
      <c r="F52" s="391"/>
      <c r="G52" s="873"/>
      <c r="H52" s="402"/>
    </row>
    <row r="53" spans="5:8" ht="14.4" x14ac:dyDescent="0.3">
      <c r="E53" s="391"/>
      <c r="F53" s="391"/>
      <c r="G53" s="873"/>
      <c r="H53" s="402"/>
    </row>
    <row r="54" spans="5:8" ht="14.4" x14ac:dyDescent="0.3">
      <c r="E54" s="391"/>
      <c r="F54" s="391"/>
      <c r="G54" s="873"/>
      <c r="H54" s="402"/>
    </row>
    <row r="55" spans="5:8" ht="14.4" x14ac:dyDescent="0.3">
      <c r="E55" s="391"/>
      <c r="F55" s="391"/>
      <c r="G55" s="873"/>
      <c r="H55" s="402"/>
    </row>
    <row r="56" spans="5:8" ht="14.4" x14ac:dyDescent="0.3">
      <c r="E56" s="391"/>
      <c r="F56" s="391"/>
      <c r="G56" s="873"/>
      <c r="H56" s="402"/>
    </row>
    <row r="57" spans="5:8" ht="14.4" x14ac:dyDescent="0.3">
      <c r="E57" s="391"/>
      <c r="F57" s="391"/>
      <c r="G57" s="873"/>
      <c r="H57" s="402"/>
    </row>
    <row r="58" spans="5:8" ht="14.4" x14ac:dyDescent="0.3">
      <c r="E58" s="391"/>
      <c r="F58" s="391"/>
      <c r="G58" s="873"/>
      <c r="H58" s="402"/>
    </row>
    <row r="59" spans="5:8" ht="14.4" x14ac:dyDescent="0.3">
      <c r="E59" s="391"/>
      <c r="F59" s="391"/>
      <c r="G59" s="873"/>
      <c r="H59" s="402"/>
    </row>
    <row r="60" spans="5:8" ht="14.4" x14ac:dyDescent="0.3">
      <c r="E60" s="391"/>
      <c r="F60" s="391"/>
      <c r="G60" s="873"/>
      <c r="H60" s="402"/>
    </row>
    <row r="61" spans="5:8" ht="14.4" x14ac:dyDescent="0.3">
      <c r="E61" s="391"/>
      <c r="F61" s="391"/>
      <c r="G61" s="873"/>
      <c r="H61" s="402"/>
    </row>
    <row r="62" spans="5:8" ht="14.4" x14ac:dyDescent="0.3">
      <c r="E62" s="391"/>
      <c r="F62" s="391"/>
      <c r="G62" s="873"/>
      <c r="H62" s="402"/>
    </row>
    <row r="63" spans="5:8" ht="14.4" x14ac:dyDescent="0.3">
      <c r="E63" s="391"/>
      <c r="F63" s="391"/>
      <c r="G63" s="873"/>
      <c r="H63" s="402"/>
    </row>
    <row r="64" spans="5:8" x14ac:dyDescent="0.3">
      <c r="E64" s="391"/>
      <c r="F64" s="391"/>
      <c r="G64" s="391"/>
    </row>
    <row r="65" spans="5:7" x14ac:dyDescent="0.3">
      <c r="E65" s="391"/>
      <c r="F65" s="391"/>
      <c r="G65" s="391"/>
    </row>
    <row r="66" spans="5:7" x14ac:dyDescent="0.3">
      <c r="E66" s="391"/>
      <c r="F66" s="391"/>
      <c r="G66" s="391"/>
    </row>
    <row r="67" spans="5:7" x14ac:dyDescent="0.3">
      <c r="E67" s="391"/>
      <c r="F67" s="391"/>
      <c r="G67" s="391"/>
    </row>
    <row r="68" spans="5:7" x14ac:dyDescent="0.3">
      <c r="E68" s="391"/>
      <c r="F68" s="391"/>
      <c r="G68" s="391"/>
    </row>
    <row r="69" spans="5:7" x14ac:dyDescent="0.3">
      <c r="E69" s="391"/>
      <c r="F69" s="391"/>
      <c r="G69" s="391"/>
    </row>
  </sheetData>
  <mergeCells count="5">
    <mergeCell ref="A4:D4"/>
    <mergeCell ref="A1:D1"/>
    <mergeCell ref="A42:D42"/>
    <mergeCell ref="A3:D3"/>
    <mergeCell ref="A5:B5"/>
  </mergeCells>
  <hyperlinks>
    <hyperlink ref="E1" location="'Index'!A1" display="INDICE"/>
  </hyperlinks>
  <pageMargins left="0.7" right="0.7" top="0.75" bottom="0.75" header="0.3" footer="0.3"/>
  <pageSetup paperSize="9" scale="9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3"/>
  <sheetViews>
    <sheetView showGridLines="0" zoomScaleNormal="100" workbookViewId="0"/>
  </sheetViews>
  <sheetFormatPr defaultColWidth="9.44140625" defaultRowHeight="11.4" x14ac:dyDescent="0.3"/>
  <cols>
    <col min="1" max="1" width="7.44140625" style="31" customWidth="1"/>
    <col min="2" max="2" width="54.5546875" style="31" customWidth="1"/>
    <col min="3" max="5" width="11" style="31" customWidth="1"/>
    <col min="6" max="6" width="0" style="31" hidden="1" customWidth="1"/>
    <col min="7" max="7" width="12.44140625" style="31" hidden="1" customWidth="1"/>
    <col min="8" max="16384" width="9.44140625" style="31"/>
  </cols>
  <sheetData>
    <row r="1" spans="1:7" s="238" customFormat="1" ht="14.4" x14ac:dyDescent="0.3">
      <c r="A1" s="964" t="s">
        <v>755</v>
      </c>
      <c r="B1" s="964"/>
      <c r="C1" s="964"/>
      <c r="D1" s="964"/>
      <c r="E1" s="237" t="s">
        <v>50</v>
      </c>
    </row>
    <row r="3" spans="1:7" ht="14.85" customHeight="1" x14ac:dyDescent="0.3">
      <c r="A3" s="971" t="s">
        <v>756</v>
      </c>
      <c r="B3" s="971"/>
      <c r="C3" s="971"/>
      <c r="D3" s="971"/>
    </row>
    <row r="4" spans="1:7" ht="12" thickBot="1" x14ac:dyDescent="0.35">
      <c r="A4" s="1035" t="s">
        <v>229</v>
      </c>
      <c r="B4" s="1035"/>
      <c r="C4" s="1035"/>
      <c r="D4" s="1035"/>
    </row>
    <row r="5" spans="1:7" ht="13.8" x14ac:dyDescent="0.3">
      <c r="A5" s="1037"/>
      <c r="B5" s="1037"/>
      <c r="C5" s="736">
        <v>2019</v>
      </c>
      <c r="D5" s="169">
        <v>2020</v>
      </c>
    </row>
    <row r="6" spans="1:7" ht="14.4" x14ac:dyDescent="0.3">
      <c r="A6" s="142" t="s">
        <v>607</v>
      </c>
      <c r="B6" s="14" t="s">
        <v>700</v>
      </c>
      <c r="C6" s="659">
        <v>20215</v>
      </c>
      <c r="D6" s="28">
        <v>18651</v>
      </c>
      <c r="F6" s="670">
        <v>1</v>
      </c>
      <c r="G6" s="402">
        <v>2270235461.1299996</v>
      </c>
    </row>
    <row r="7" spans="1:7" ht="14.4" x14ac:dyDescent="0.3">
      <c r="A7" s="171" t="s">
        <v>609</v>
      </c>
      <c r="B7" s="172" t="s">
        <v>701</v>
      </c>
      <c r="C7" s="175">
        <v>20333</v>
      </c>
      <c r="D7" s="175">
        <v>18778</v>
      </c>
      <c r="F7" s="670">
        <v>2</v>
      </c>
      <c r="G7" s="402">
        <v>2313116521.46</v>
      </c>
    </row>
    <row r="8" spans="1:7" ht="14.4" x14ac:dyDescent="0.3">
      <c r="A8" s="173" t="s">
        <v>611</v>
      </c>
      <c r="B8" s="174" t="s">
        <v>702</v>
      </c>
      <c r="C8" s="177">
        <v>118</v>
      </c>
      <c r="D8" s="177">
        <v>127</v>
      </c>
      <c r="F8" s="670">
        <v>3</v>
      </c>
      <c r="G8" s="402">
        <v>42881060.329999998</v>
      </c>
    </row>
    <row r="9" spans="1:7" ht="14.4" x14ac:dyDescent="0.3">
      <c r="A9" s="140" t="s">
        <v>627</v>
      </c>
      <c r="B9" s="110" t="s">
        <v>703</v>
      </c>
      <c r="C9" s="635">
        <v>172</v>
      </c>
      <c r="D9" s="128">
        <v>216</v>
      </c>
      <c r="F9" s="670">
        <v>4</v>
      </c>
      <c r="G9" s="402">
        <v>134775323.90000001</v>
      </c>
    </row>
    <row r="10" spans="1:7" ht="22.8" x14ac:dyDescent="0.3">
      <c r="A10" s="378" t="s">
        <v>704</v>
      </c>
      <c r="B10" s="14" t="s">
        <v>757</v>
      </c>
      <c r="C10" s="381">
        <v>4596</v>
      </c>
      <c r="D10" s="381">
        <v>1247</v>
      </c>
      <c r="F10" s="670">
        <v>5</v>
      </c>
      <c r="G10" s="402">
        <v>2043021691.02</v>
      </c>
    </row>
    <row r="11" spans="1:7" ht="14.4" x14ac:dyDescent="0.3">
      <c r="A11" s="140" t="s">
        <v>758</v>
      </c>
      <c r="B11" s="110" t="s">
        <v>759</v>
      </c>
      <c r="C11" s="635">
        <v>0</v>
      </c>
      <c r="D11" s="128">
        <v>0</v>
      </c>
      <c r="F11" s="670">
        <v>37</v>
      </c>
      <c r="G11" s="402">
        <v>0</v>
      </c>
    </row>
    <row r="12" spans="1:7" ht="14.4" x14ac:dyDescent="0.3">
      <c r="A12" s="142" t="s">
        <v>706</v>
      </c>
      <c r="B12" s="14" t="s">
        <v>707</v>
      </c>
      <c r="C12" s="127">
        <v>5122</v>
      </c>
      <c r="D12" s="381">
        <v>108</v>
      </c>
      <c r="F12" s="670">
        <v>6</v>
      </c>
      <c r="G12" s="402">
        <v>4771988.0599999996</v>
      </c>
    </row>
    <row r="13" spans="1:7" ht="14.4" x14ac:dyDescent="0.3">
      <c r="A13" s="140" t="s">
        <v>708</v>
      </c>
      <c r="B13" s="110" t="s">
        <v>709</v>
      </c>
      <c r="C13" s="129">
        <v>2878</v>
      </c>
      <c r="D13" s="129">
        <v>2622</v>
      </c>
      <c r="F13" s="670">
        <v>7</v>
      </c>
      <c r="G13" s="402">
        <v>47875131.080000006</v>
      </c>
    </row>
    <row r="14" spans="1:7" ht="14.4" x14ac:dyDescent="0.3">
      <c r="A14" s="173" t="s">
        <v>710</v>
      </c>
      <c r="B14" s="174" t="s">
        <v>711</v>
      </c>
      <c r="C14" s="176">
        <v>2646</v>
      </c>
      <c r="D14" s="176">
        <v>2530</v>
      </c>
      <c r="F14" s="670">
        <v>8</v>
      </c>
      <c r="G14" s="402">
        <v>38089271.390000001</v>
      </c>
    </row>
    <row r="15" spans="1:7" ht="14.4" x14ac:dyDescent="0.3">
      <c r="A15" s="171" t="s">
        <v>712</v>
      </c>
      <c r="B15" s="172" t="s">
        <v>562</v>
      </c>
      <c r="C15" s="754">
        <v>7</v>
      </c>
      <c r="D15" s="178">
        <v>4</v>
      </c>
      <c r="F15" s="670">
        <v>9</v>
      </c>
      <c r="G15" s="402">
        <v>7276421.4900000002</v>
      </c>
    </row>
    <row r="16" spans="1:7" ht="14.4" x14ac:dyDescent="0.3">
      <c r="A16" s="173" t="s">
        <v>713</v>
      </c>
      <c r="B16" s="174" t="s">
        <v>714</v>
      </c>
      <c r="C16" s="177">
        <v>223</v>
      </c>
      <c r="D16" s="177">
        <v>86</v>
      </c>
      <c r="F16" s="670">
        <v>10</v>
      </c>
      <c r="G16" s="402">
        <v>500300.69</v>
      </c>
    </row>
    <row r="17" spans="1:7" ht="14.4" x14ac:dyDescent="0.3">
      <c r="A17" s="171" t="s">
        <v>715</v>
      </c>
      <c r="B17" s="172" t="s">
        <v>716</v>
      </c>
      <c r="C17" s="754">
        <v>2</v>
      </c>
      <c r="D17" s="178">
        <v>1</v>
      </c>
      <c r="F17" s="670">
        <v>11</v>
      </c>
      <c r="G17" s="402">
        <v>2009137.51</v>
      </c>
    </row>
    <row r="18" spans="1:7" ht="14.4" x14ac:dyDescent="0.3">
      <c r="A18" s="142" t="s">
        <v>717</v>
      </c>
      <c r="B18" s="14" t="s">
        <v>718</v>
      </c>
      <c r="C18" s="127">
        <v>260</v>
      </c>
      <c r="D18" s="127">
        <v>249</v>
      </c>
      <c r="F18" s="670">
        <v>12</v>
      </c>
      <c r="G18" s="402">
        <v>246288368.44999999</v>
      </c>
    </row>
    <row r="19" spans="1:7" ht="14.4" x14ac:dyDescent="0.3">
      <c r="A19" s="140">
        <v>1</v>
      </c>
      <c r="B19" s="1" t="s">
        <v>719</v>
      </c>
      <c r="C19" s="126">
        <v>28127</v>
      </c>
      <c r="D19" s="126">
        <v>22985</v>
      </c>
      <c r="F19" s="670">
        <v>13</v>
      </c>
      <c r="G19" s="402">
        <v>4746967963.6400003</v>
      </c>
    </row>
    <row r="20" spans="1:7" ht="14.4" x14ac:dyDescent="0.3">
      <c r="A20" s="142" t="s">
        <v>662</v>
      </c>
      <c r="B20" s="14" t="s">
        <v>720</v>
      </c>
      <c r="C20" s="659">
        <v>25774</v>
      </c>
      <c r="D20" s="28">
        <v>20645</v>
      </c>
      <c r="F20" s="670">
        <v>14</v>
      </c>
      <c r="G20" s="402">
        <v>4279798537.3300004</v>
      </c>
    </row>
    <row r="21" spans="1:7" ht="14.4" x14ac:dyDescent="0.3">
      <c r="A21" s="171" t="s">
        <v>721</v>
      </c>
      <c r="B21" s="172" t="s">
        <v>722</v>
      </c>
      <c r="C21" s="175">
        <v>25843</v>
      </c>
      <c r="D21" s="175">
        <v>20697</v>
      </c>
      <c r="F21" s="670">
        <v>15</v>
      </c>
      <c r="G21" s="402">
        <v>4315249122.5500002</v>
      </c>
    </row>
    <row r="22" spans="1:7" ht="14.4" x14ac:dyDescent="0.3">
      <c r="A22" s="173" t="s">
        <v>723</v>
      </c>
      <c r="B22" s="174" t="s">
        <v>724</v>
      </c>
      <c r="C22" s="177">
        <v>69</v>
      </c>
      <c r="D22" s="177">
        <v>52</v>
      </c>
      <c r="F22" s="670">
        <v>16</v>
      </c>
      <c r="G22" s="402">
        <v>35450585.219999999</v>
      </c>
    </row>
    <row r="23" spans="1:7" ht="14.4" x14ac:dyDescent="0.3">
      <c r="A23" s="140" t="s">
        <v>663</v>
      </c>
      <c r="B23" s="110" t="s">
        <v>725</v>
      </c>
      <c r="C23" s="635">
        <v>68</v>
      </c>
      <c r="D23" s="128">
        <v>80</v>
      </c>
      <c r="F23" s="670">
        <v>17</v>
      </c>
      <c r="G23" s="402">
        <v>66948731.409999996</v>
      </c>
    </row>
    <row r="24" spans="1:7" ht="14.4" x14ac:dyDescent="0.3">
      <c r="A24" s="142" t="s">
        <v>726</v>
      </c>
      <c r="B24" s="14" t="s">
        <v>760</v>
      </c>
      <c r="C24" s="127">
        <v>15</v>
      </c>
      <c r="D24" s="127">
        <v>0</v>
      </c>
      <c r="F24" s="670">
        <v>18</v>
      </c>
      <c r="G24" s="402">
        <v>14706350.449999999</v>
      </c>
    </row>
    <row r="25" spans="1:7" ht="14.4" x14ac:dyDescent="0.3">
      <c r="A25" s="140" t="s">
        <v>728</v>
      </c>
      <c r="B25" s="110" t="s">
        <v>729</v>
      </c>
      <c r="C25" s="635">
        <v>175</v>
      </c>
      <c r="D25" s="128">
        <v>151</v>
      </c>
      <c r="F25" s="670">
        <v>19</v>
      </c>
      <c r="G25" s="402">
        <v>24349286.369999997</v>
      </c>
    </row>
    <row r="26" spans="1:7" ht="14.4" x14ac:dyDescent="0.3">
      <c r="A26" s="173" t="s">
        <v>730</v>
      </c>
      <c r="B26" s="174" t="s">
        <v>731</v>
      </c>
      <c r="C26" s="177">
        <v>61</v>
      </c>
      <c r="D26" s="177">
        <v>53</v>
      </c>
      <c r="F26" s="670">
        <v>20</v>
      </c>
      <c r="G26" s="402">
        <v>3741355.37</v>
      </c>
    </row>
    <row r="27" spans="1:7" ht="14.4" x14ac:dyDescent="0.3">
      <c r="A27" s="171" t="s">
        <v>732</v>
      </c>
      <c r="B27" s="172" t="s">
        <v>563</v>
      </c>
      <c r="C27" s="754">
        <v>7</v>
      </c>
      <c r="D27" s="178">
        <v>8</v>
      </c>
      <c r="F27" s="670">
        <v>21</v>
      </c>
      <c r="G27" s="402">
        <v>1635449.49</v>
      </c>
    </row>
    <row r="28" spans="1:7" ht="14.4" x14ac:dyDescent="0.3">
      <c r="A28" s="173" t="s">
        <v>733</v>
      </c>
      <c r="B28" s="174" t="s">
        <v>734</v>
      </c>
      <c r="C28" s="177">
        <v>94</v>
      </c>
      <c r="D28" s="177">
        <v>64</v>
      </c>
      <c r="F28" s="670">
        <v>22</v>
      </c>
      <c r="G28" s="402">
        <v>940852.2</v>
      </c>
    </row>
    <row r="29" spans="1:7" ht="14.4" x14ac:dyDescent="0.3">
      <c r="A29" s="171" t="s">
        <v>735</v>
      </c>
      <c r="B29" s="172" t="s">
        <v>736</v>
      </c>
      <c r="C29" s="754">
        <v>14</v>
      </c>
      <c r="D29" s="178">
        <v>26</v>
      </c>
      <c r="F29" s="670">
        <v>23</v>
      </c>
      <c r="G29" s="402">
        <v>18031629.310000002</v>
      </c>
    </row>
    <row r="30" spans="1:7" ht="14.4" x14ac:dyDescent="0.3">
      <c r="A30" s="142" t="s">
        <v>737</v>
      </c>
      <c r="B30" s="14" t="s">
        <v>738</v>
      </c>
      <c r="C30" s="127">
        <v>711</v>
      </c>
      <c r="D30" s="127">
        <v>655</v>
      </c>
      <c r="F30" s="670">
        <v>24</v>
      </c>
      <c r="G30" s="402">
        <v>172132906.27000001</v>
      </c>
    </row>
    <row r="31" spans="1:7" ht="14.4" x14ac:dyDescent="0.3">
      <c r="A31" s="171" t="s">
        <v>739</v>
      </c>
      <c r="B31" s="172" t="s">
        <v>740</v>
      </c>
      <c r="C31" s="754">
        <v>526</v>
      </c>
      <c r="D31" s="178">
        <v>465</v>
      </c>
      <c r="F31" s="670">
        <v>25</v>
      </c>
      <c r="G31" s="402">
        <v>122397705.38000001</v>
      </c>
    </row>
    <row r="32" spans="1:7" ht="14.4" x14ac:dyDescent="0.3">
      <c r="A32" s="173" t="s">
        <v>741</v>
      </c>
      <c r="B32" s="174" t="s">
        <v>742</v>
      </c>
      <c r="C32" s="177">
        <v>43</v>
      </c>
      <c r="D32" s="177">
        <v>54</v>
      </c>
      <c r="F32" s="670">
        <v>26</v>
      </c>
      <c r="G32" s="402">
        <v>732909.44</v>
      </c>
    </row>
    <row r="33" spans="1:7" ht="14.4" x14ac:dyDescent="0.3">
      <c r="A33" s="171" t="s">
        <v>743</v>
      </c>
      <c r="B33" s="172" t="s">
        <v>744</v>
      </c>
      <c r="C33" s="754">
        <v>143</v>
      </c>
      <c r="D33" s="178">
        <v>136</v>
      </c>
      <c r="F33" s="670">
        <v>27</v>
      </c>
      <c r="G33" s="402">
        <v>49002291.449999996</v>
      </c>
    </row>
    <row r="34" spans="1:7" ht="14.4" x14ac:dyDescent="0.3">
      <c r="A34" s="142" t="s">
        <v>745</v>
      </c>
      <c r="B34" s="14" t="s">
        <v>746</v>
      </c>
      <c r="C34" s="127">
        <v>251</v>
      </c>
      <c r="D34" s="127">
        <v>281</v>
      </c>
      <c r="F34" s="670">
        <v>28</v>
      </c>
      <c r="G34" s="402">
        <v>94156285.730000004</v>
      </c>
    </row>
    <row r="35" spans="1:7" ht="14.4" x14ac:dyDescent="0.3">
      <c r="A35" s="140">
        <v>2</v>
      </c>
      <c r="B35" s="1" t="s">
        <v>747</v>
      </c>
      <c r="C35" s="126">
        <v>26994</v>
      </c>
      <c r="D35" s="126">
        <v>21813</v>
      </c>
      <c r="F35" s="670">
        <v>29</v>
      </c>
      <c r="G35" s="402">
        <v>4652092097.5600004</v>
      </c>
    </row>
    <row r="36" spans="1:7" ht="14.4" x14ac:dyDescent="0.3">
      <c r="A36" s="142"/>
      <c r="B36" s="131" t="s">
        <v>748</v>
      </c>
      <c r="C36" s="124">
        <v>1132</v>
      </c>
      <c r="D36" s="124">
        <v>1172</v>
      </c>
      <c r="F36" s="670">
        <v>30</v>
      </c>
      <c r="G36" s="402">
        <v>94875866.079999998</v>
      </c>
    </row>
    <row r="37" spans="1:7" ht="14.4" x14ac:dyDescent="0.3">
      <c r="A37" s="140">
        <v>3</v>
      </c>
      <c r="B37" s="110" t="s">
        <v>749</v>
      </c>
      <c r="C37" s="754">
        <v>336</v>
      </c>
      <c r="D37" s="178">
        <v>286</v>
      </c>
      <c r="F37" s="670">
        <v>31</v>
      </c>
      <c r="G37" s="402">
        <v>35086638.219999999</v>
      </c>
    </row>
    <row r="38" spans="1:7" ht="14.4" x14ac:dyDescent="0.3">
      <c r="A38" s="142"/>
      <c r="B38" s="131" t="s">
        <v>750</v>
      </c>
      <c r="C38" s="124">
        <v>796</v>
      </c>
      <c r="D38" s="124">
        <v>886</v>
      </c>
      <c r="F38" s="670">
        <v>32</v>
      </c>
      <c r="G38" s="402">
        <v>59789227.859999999</v>
      </c>
    </row>
    <row r="39" spans="1:7" ht="14.4" x14ac:dyDescent="0.3">
      <c r="A39" s="140">
        <v>4</v>
      </c>
      <c r="B39" s="1" t="s">
        <v>751</v>
      </c>
      <c r="C39" s="125">
        <v>0</v>
      </c>
      <c r="D39" s="125">
        <v>0</v>
      </c>
      <c r="F39" s="670">
        <v>33</v>
      </c>
      <c r="G39" s="402">
        <v>0</v>
      </c>
    </row>
    <row r="40" spans="1:7" ht="14.4" x14ac:dyDescent="0.3">
      <c r="A40" s="142"/>
      <c r="B40" s="131" t="s">
        <v>752</v>
      </c>
      <c r="C40" s="124">
        <v>796</v>
      </c>
      <c r="D40" s="124">
        <v>886</v>
      </c>
      <c r="F40" s="670">
        <v>34</v>
      </c>
      <c r="G40" s="402">
        <v>59789227.859999999</v>
      </c>
    </row>
    <row r="41" spans="1:7" ht="14.4" x14ac:dyDescent="0.3">
      <c r="A41" s="140"/>
      <c r="B41" s="184" t="s">
        <v>753</v>
      </c>
      <c r="C41" s="185">
        <v>794</v>
      </c>
      <c r="D41" s="185">
        <v>883</v>
      </c>
      <c r="F41" s="670">
        <v>35</v>
      </c>
      <c r="G41" s="402">
        <v>59789227.859999999</v>
      </c>
    </row>
    <row r="42" spans="1:7" ht="15" thickBot="1" x14ac:dyDescent="0.35">
      <c r="A42" s="186"/>
      <c r="B42" s="187" t="s">
        <v>754</v>
      </c>
      <c r="C42" s="188">
        <v>2</v>
      </c>
      <c r="D42" s="188">
        <v>3</v>
      </c>
      <c r="F42" s="670">
        <v>36</v>
      </c>
      <c r="G42" s="402">
        <v>0</v>
      </c>
    </row>
    <row r="43" spans="1:7" ht="68.099999999999994" customHeight="1" x14ac:dyDescent="0.3">
      <c r="A43" s="963" t="s">
        <v>761</v>
      </c>
      <c r="B43" s="1034"/>
      <c r="C43" s="1034"/>
      <c r="D43" s="1034"/>
    </row>
  </sheetData>
  <mergeCells count="5">
    <mergeCell ref="A4:D4"/>
    <mergeCell ref="A1:D1"/>
    <mergeCell ref="A3:D3"/>
    <mergeCell ref="A43:D43"/>
    <mergeCell ref="A5:B5"/>
  </mergeCells>
  <hyperlinks>
    <hyperlink ref="E1" location="'Index'!A1" display="I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0"/>
  <sheetViews>
    <sheetView showGridLines="0" zoomScale="102" zoomScaleNormal="102" workbookViewId="0"/>
  </sheetViews>
  <sheetFormatPr defaultColWidth="9.44140625" defaultRowHeight="11.4" x14ac:dyDescent="0.3"/>
  <cols>
    <col min="1" max="1" width="5.5546875" style="46" bestFit="1" customWidth="1"/>
    <col min="2" max="2" width="44.5546875" style="46" customWidth="1"/>
    <col min="3" max="4" width="4.5546875" style="46" customWidth="1"/>
    <col min="5" max="6" width="9.44140625" style="46" customWidth="1"/>
    <col min="7" max="8" width="4.5546875" style="46" customWidth="1"/>
    <col min="9" max="9" width="9.44140625" style="46" customWidth="1"/>
    <col min="10" max="10" width="10.44140625" style="46" customWidth="1"/>
    <col min="11" max="12" width="4.5546875" style="46" customWidth="1"/>
    <col min="13" max="13" width="9.44140625" style="46" customWidth="1"/>
    <col min="14" max="14" width="10.44140625" style="46" customWidth="1"/>
    <col min="15" max="15" width="10.44140625" style="391" customWidth="1"/>
    <col min="16" max="16384" width="9.44140625" style="46"/>
  </cols>
  <sheetData>
    <row r="1" spans="1:15" s="32" customFormat="1" ht="12" x14ac:dyDescent="0.25">
      <c r="A1" s="1101" t="s">
        <v>762</v>
      </c>
      <c r="B1" s="1101"/>
      <c r="C1" s="1101"/>
      <c r="D1" s="1101"/>
      <c r="E1" s="1101"/>
      <c r="F1" s="1101"/>
      <c r="G1" s="1101"/>
      <c r="H1" s="1101"/>
      <c r="I1" s="1101"/>
      <c r="J1" s="1101"/>
      <c r="K1" s="1101"/>
      <c r="L1" s="1101"/>
      <c r="M1" s="1101"/>
      <c r="N1" s="1101"/>
      <c r="O1" s="61" t="s">
        <v>50</v>
      </c>
    </row>
    <row r="3" spans="1:15" ht="12" x14ac:dyDescent="0.3">
      <c r="A3" s="961" t="s">
        <v>763</v>
      </c>
      <c r="B3" s="961"/>
      <c r="C3" s="961"/>
      <c r="D3" s="961"/>
      <c r="E3" s="961"/>
      <c r="F3" s="961"/>
      <c r="G3" s="961"/>
      <c r="H3" s="961"/>
      <c r="I3" s="961"/>
      <c r="J3" s="961"/>
      <c r="K3" s="961"/>
      <c r="L3" s="961"/>
      <c r="M3" s="961"/>
      <c r="N3" s="961"/>
    </row>
    <row r="4" spans="1:15" x14ac:dyDescent="0.3">
      <c r="A4" s="1000" t="s">
        <v>170</v>
      </c>
      <c r="B4" s="1000"/>
      <c r="C4" s="1000"/>
      <c r="D4" s="1000"/>
      <c r="E4" s="1000"/>
      <c r="F4" s="1000"/>
      <c r="G4" s="1000"/>
      <c r="H4" s="1000"/>
      <c r="I4" s="1000"/>
      <c r="J4" s="1000"/>
      <c r="K4" s="1000"/>
      <c r="L4" s="1000"/>
      <c r="M4" s="1000"/>
      <c r="N4" s="1000"/>
    </row>
    <row r="5" spans="1:15" ht="12" thickBot="1" x14ac:dyDescent="0.35">
      <c r="A5" s="1102" t="s">
        <v>764</v>
      </c>
      <c r="B5" s="1102"/>
      <c r="C5" s="1102"/>
      <c r="D5" s="1102"/>
      <c r="E5" s="1102"/>
      <c r="F5" s="1102"/>
      <c r="G5" s="1102"/>
      <c r="H5" s="1102"/>
      <c r="I5" s="1102"/>
      <c r="J5" s="1102"/>
      <c r="K5" s="1102"/>
      <c r="L5" s="1102"/>
      <c r="M5" s="1102"/>
      <c r="N5" s="1102"/>
    </row>
    <row r="6" spans="1:15" ht="12" thickBot="1" x14ac:dyDescent="0.35">
      <c r="A6" s="189"/>
      <c r="B6" s="189"/>
      <c r="C6" s="997">
        <v>2019</v>
      </c>
      <c r="D6" s="997"/>
      <c r="E6" s="997"/>
      <c r="F6" s="997"/>
      <c r="G6" s="997">
        <v>2020</v>
      </c>
      <c r="H6" s="997"/>
      <c r="I6" s="997"/>
      <c r="J6" s="997"/>
      <c r="K6" s="997">
        <v>2021</v>
      </c>
      <c r="L6" s="997"/>
      <c r="M6" s="997"/>
      <c r="N6" s="997"/>
      <c r="O6" s="407"/>
    </row>
    <row r="7" spans="1:15" ht="11.85" customHeight="1" x14ac:dyDescent="0.3">
      <c r="A7" s="1105" t="s">
        <v>765</v>
      </c>
      <c r="B7" s="1074"/>
      <c r="C7" s="1042" t="s">
        <v>766</v>
      </c>
      <c r="D7" s="1074"/>
      <c r="E7" s="959" t="s">
        <v>767</v>
      </c>
      <c r="F7" s="959" t="s">
        <v>768</v>
      </c>
      <c r="G7" s="1042" t="s">
        <v>766</v>
      </c>
      <c r="H7" s="1074"/>
      <c r="I7" s="959" t="s">
        <v>767</v>
      </c>
      <c r="J7" s="1042" t="s">
        <v>768</v>
      </c>
      <c r="K7" s="1042" t="s">
        <v>766</v>
      </c>
      <c r="L7" s="1074"/>
      <c r="M7" s="959" t="s">
        <v>767</v>
      </c>
      <c r="N7" s="1042" t="s">
        <v>768</v>
      </c>
      <c r="O7" s="407"/>
    </row>
    <row r="8" spans="1:15" ht="12" thickBot="1" x14ac:dyDescent="0.35">
      <c r="A8" s="1106"/>
      <c r="B8" s="1075"/>
      <c r="C8" s="1043" t="s">
        <v>769</v>
      </c>
      <c r="D8" s="1075"/>
      <c r="E8" s="960"/>
      <c r="F8" s="960"/>
      <c r="G8" s="1043" t="s">
        <v>769</v>
      </c>
      <c r="H8" s="1075"/>
      <c r="I8" s="960"/>
      <c r="J8" s="1043"/>
      <c r="K8" s="1043" t="s">
        <v>769</v>
      </c>
      <c r="L8" s="1075"/>
      <c r="M8" s="960"/>
      <c r="N8" s="1043"/>
      <c r="O8" s="407"/>
    </row>
    <row r="9" spans="1:15" ht="12.6" thickBot="1" x14ac:dyDescent="0.35">
      <c r="A9" s="1107" t="s">
        <v>770</v>
      </c>
      <c r="B9" s="1107"/>
      <c r="C9" s="1108">
        <v>593947</v>
      </c>
      <c r="D9" s="1077"/>
      <c r="E9" s="619">
        <v>100</v>
      </c>
      <c r="F9" s="620">
        <v>11.5</v>
      </c>
      <c r="G9" s="1076">
        <v>637780</v>
      </c>
      <c r="H9" s="1077"/>
      <c r="I9" s="619">
        <v>100</v>
      </c>
      <c r="J9" s="621">
        <v>7.4</v>
      </c>
      <c r="K9" s="1076">
        <v>621970</v>
      </c>
      <c r="L9" s="1077"/>
      <c r="M9" s="619">
        <v>100</v>
      </c>
      <c r="N9" s="621">
        <v>-2.4789112233058463</v>
      </c>
      <c r="O9" s="408"/>
    </row>
    <row r="10" spans="1:15" ht="12" x14ac:dyDescent="0.3">
      <c r="A10" s="42" t="s">
        <v>771</v>
      </c>
      <c r="B10" s="536" t="s">
        <v>287</v>
      </c>
      <c r="C10" s="1109"/>
      <c r="D10" s="1110"/>
      <c r="E10" s="744"/>
      <c r="F10" s="750"/>
      <c r="G10" s="1078"/>
      <c r="H10" s="1079"/>
      <c r="I10" s="590"/>
      <c r="J10" s="445"/>
      <c r="K10" s="1078"/>
      <c r="L10" s="1079"/>
      <c r="M10" s="590"/>
      <c r="N10" s="445"/>
      <c r="O10" s="409"/>
    </row>
    <row r="11" spans="1:15" ht="22.8" x14ac:dyDescent="0.3">
      <c r="A11" s="113" t="s">
        <v>772</v>
      </c>
      <c r="B11" s="572" t="s">
        <v>773</v>
      </c>
      <c r="C11" s="1080"/>
      <c r="D11" s="1081"/>
      <c r="E11" s="745"/>
      <c r="F11" s="26"/>
      <c r="G11" s="1080"/>
      <c r="H11" s="1081"/>
      <c r="I11" s="583"/>
      <c r="J11" s="446"/>
      <c r="K11" s="1080"/>
      <c r="L11" s="1081"/>
      <c r="M11" s="583"/>
      <c r="N11" s="446"/>
      <c r="O11" s="409"/>
    </row>
    <row r="12" spans="1:15" ht="22.8" x14ac:dyDescent="0.3">
      <c r="A12" s="117" t="s">
        <v>774</v>
      </c>
      <c r="B12" s="490" t="s">
        <v>775</v>
      </c>
      <c r="C12" s="1058">
        <v>356671</v>
      </c>
      <c r="D12" s="1059"/>
      <c r="E12" s="737">
        <v>60.1</v>
      </c>
      <c r="F12" s="119">
        <v>10.4</v>
      </c>
      <c r="G12" s="1058">
        <v>386925</v>
      </c>
      <c r="H12" s="1059"/>
      <c r="I12" s="738">
        <v>60.7</v>
      </c>
      <c r="J12" s="447">
        <v>8.5</v>
      </c>
      <c r="K12" s="1058">
        <v>366562</v>
      </c>
      <c r="L12" s="1059"/>
      <c r="M12" s="584">
        <v>58.3</v>
      </c>
      <c r="N12" s="447">
        <v>-5.2627770239710543</v>
      </c>
      <c r="O12" s="410"/>
    </row>
    <row r="13" spans="1:15" ht="22.8" x14ac:dyDescent="0.3">
      <c r="A13" s="113" t="s">
        <v>776</v>
      </c>
      <c r="B13" s="561" t="s">
        <v>777</v>
      </c>
      <c r="C13" s="1062">
        <v>5584</v>
      </c>
      <c r="D13" s="1063"/>
      <c r="E13" s="747">
        <v>0.9</v>
      </c>
      <c r="F13" s="724">
        <v>57.4</v>
      </c>
      <c r="G13" s="1062">
        <v>5820</v>
      </c>
      <c r="H13" s="1063"/>
      <c r="I13" s="585">
        <v>0.9</v>
      </c>
      <c r="J13" s="448">
        <v>4.2</v>
      </c>
      <c r="K13" s="1062">
        <v>6116</v>
      </c>
      <c r="L13" s="1063"/>
      <c r="M13" s="585">
        <v>1</v>
      </c>
      <c r="N13" s="448">
        <v>5.0859106529209663</v>
      </c>
      <c r="O13" s="410"/>
    </row>
    <row r="14" spans="1:15" ht="22.8" x14ac:dyDescent="0.3">
      <c r="A14" s="117" t="s">
        <v>778</v>
      </c>
      <c r="B14" s="490" t="s">
        <v>779</v>
      </c>
      <c r="C14" s="1058">
        <v>136194</v>
      </c>
      <c r="D14" s="1059"/>
      <c r="E14" s="737">
        <v>22.9</v>
      </c>
      <c r="F14" s="119">
        <v>8.5</v>
      </c>
      <c r="G14" s="1058">
        <v>141473</v>
      </c>
      <c r="H14" s="1059"/>
      <c r="I14" s="738">
        <v>22.2</v>
      </c>
      <c r="J14" s="447">
        <v>3.9</v>
      </c>
      <c r="K14" s="1058">
        <v>138304</v>
      </c>
      <c r="L14" s="1059"/>
      <c r="M14" s="858">
        <v>22</v>
      </c>
      <c r="N14" s="447">
        <v>-2.2400033928735463</v>
      </c>
      <c r="O14" s="410"/>
    </row>
    <row r="15" spans="1:15" ht="22.8" x14ac:dyDescent="0.3">
      <c r="A15" s="113" t="s">
        <v>780</v>
      </c>
      <c r="B15" s="561" t="s">
        <v>781</v>
      </c>
      <c r="C15" s="1062">
        <v>4894</v>
      </c>
      <c r="D15" s="1063"/>
      <c r="E15" s="747">
        <v>0.8</v>
      </c>
      <c r="F15" s="448">
        <v>6</v>
      </c>
      <c r="G15" s="1062">
        <v>5332</v>
      </c>
      <c r="H15" s="1063"/>
      <c r="I15" s="585">
        <v>0.8</v>
      </c>
      <c r="J15" s="448">
        <v>8.9</v>
      </c>
      <c r="K15" s="1062">
        <v>6397</v>
      </c>
      <c r="L15" s="1063"/>
      <c r="M15" s="585">
        <v>1</v>
      </c>
      <c r="N15" s="448">
        <v>20</v>
      </c>
      <c r="O15" s="410"/>
    </row>
    <row r="16" spans="1:15" ht="22.8" x14ac:dyDescent="0.3">
      <c r="A16" s="117" t="s">
        <v>782</v>
      </c>
      <c r="B16" s="490" t="s">
        <v>783</v>
      </c>
      <c r="C16" s="1048">
        <v>685</v>
      </c>
      <c r="D16" s="1049"/>
      <c r="E16" s="737">
        <v>0.1</v>
      </c>
      <c r="F16" s="119">
        <v>40.6</v>
      </c>
      <c r="G16" s="1048">
        <v>761</v>
      </c>
      <c r="H16" s="1049"/>
      <c r="I16" s="738">
        <v>0.1</v>
      </c>
      <c r="J16" s="447">
        <v>11.1</v>
      </c>
      <c r="K16" s="1048">
        <v>742</v>
      </c>
      <c r="L16" s="1049"/>
      <c r="M16" s="858">
        <v>0.1</v>
      </c>
      <c r="N16" s="447">
        <v>-2.5</v>
      </c>
      <c r="O16" s="410"/>
    </row>
    <row r="17" spans="1:16" ht="34.200000000000003" x14ac:dyDescent="0.3">
      <c r="A17" s="113" t="s">
        <v>784</v>
      </c>
      <c r="B17" s="561" t="s">
        <v>785</v>
      </c>
      <c r="C17" s="1046">
        <v>1</v>
      </c>
      <c r="D17" s="1047"/>
      <c r="E17" s="585">
        <v>0</v>
      </c>
      <c r="F17" s="724">
        <v>-86.6</v>
      </c>
      <c r="G17" s="1069">
        <v>0</v>
      </c>
      <c r="H17" s="1047"/>
      <c r="I17" s="586">
        <v>0</v>
      </c>
      <c r="J17" s="448">
        <v>-100</v>
      </c>
      <c r="K17" s="1069">
        <v>0</v>
      </c>
      <c r="L17" s="1047"/>
      <c r="M17" s="585">
        <v>0</v>
      </c>
      <c r="N17" s="448">
        <v>0</v>
      </c>
      <c r="O17" s="410"/>
    </row>
    <row r="18" spans="1:16" ht="12" x14ac:dyDescent="0.3">
      <c r="A18" s="195"/>
      <c r="B18" s="573" t="s">
        <v>786</v>
      </c>
      <c r="C18" s="1072">
        <v>0</v>
      </c>
      <c r="D18" s="1073"/>
      <c r="E18" s="587">
        <v>0</v>
      </c>
      <c r="F18" s="688">
        <v>0</v>
      </c>
      <c r="G18" s="1072">
        <v>0</v>
      </c>
      <c r="H18" s="1073"/>
      <c r="I18" s="587">
        <v>0</v>
      </c>
      <c r="J18" s="447">
        <v>0</v>
      </c>
      <c r="K18" s="1072">
        <v>0</v>
      </c>
      <c r="L18" s="1073"/>
      <c r="M18" s="858">
        <v>0</v>
      </c>
      <c r="N18" s="447">
        <v>0</v>
      </c>
      <c r="O18" s="409"/>
    </row>
    <row r="19" spans="1:16" ht="22.8" x14ac:dyDescent="0.3">
      <c r="A19" s="113" t="s">
        <v>787</v>
      </c>
      <c r="B19" s="561" t="s">
        <v>788</v>
      </c>
      <c r="C19" s="1046">
        <v>3</v>
      </c>
      <c r="D19" s="1047"/>
      <c r="E19" s="585">
        <v>0</v>
      </c>
      <c r="F19" s="689">
        <v>0</v>
      </c>
      <c r="G19" s="1046">
        <v>15</v>
      </c>
      <c r="H19" s="1047"/>
      <c r="I19" s="586">
        <v>0</v>
      </c>
      <c r="J19" s="448">
        <v>400</v>
      </c>
      <c r="K19" s="1046">
        <v>90</v>
      </c>
      <c r="L19" s="1047"/>
      <c r="M19" s="585">
        <v>0</v>
      </c>
      <c r="N19" s="448">
        <v>500</v>
      </c>
      <c r="O19" s="410"/>
    </row>
    <row r="20" spans="1:16" x14ac:dyDescent="0.3">
      <c r="A20" s="117" t="s">
        <v>789</v>
      </c>
      <c r="B20" s="490" t="s">
        <v>790</v>
      </c>
      <c r="C20" s="1058">
        <v>56239</v>
      </c>
      <c r="D20" s="1059"/>
      <c r="E20" s="737">
        <v>9.5</v>
      </c>
      <c r="F20" s="119">
        <v>14.3</v>
      </c>
      <c r="G20" s="1058">
        <v>58935</v>
      </c>
      <c r="H20" s="1059"/>
      <c r="I20" s="738">
        <v>9.1999999999999993</v>
      </c>
      <c r="J20" s="447">
        <v>4.8</v>
      </c>
      <c r="K20" s="1058">
        <v>56892</v>
      </c>
      <c r="L20" s="1059"/>
      <c r="M20" s="858">
        <v>9</v>
      </c>
      <c r="N20" s="447">
        <v>-3.5</v>
      </c>
      <c r="O20" s="410"/>
    </row>
    <row r="21" spans="1:16" x14ac:dyDescent="0.3">
      <c r="A21" s="113" t="s">
        <v>791</v>
      </c>
      <c r="B21" s="561" t="s">
        <v>792</v>
      </c>
      <c r="C21" s="1046">
        <v>29</v>
      </c>
      <c r="D21" s="1047"/>
      <c r="E21" s="585">
        <v>0</v>
      </c>
      <c r="F21" s="448">
        <v>-25</v>
      </c>
      <c r="G21" s="1046">
        <v>11</v>
      </c>
      <c r="H21" s="1047"/>
      <c r="I21" s="586">
        <v>0</v>
      </c>
      <c r="J21" s="448">
        <v>-62.1</v>
      </c>
      <c r="K21" s="1046">
        <v>0</v>
      </c>
      <c r="L21" s="1047"/>
      <c r="M21" s="585">
        <v>0</v>
      </c>
      <c r="N21" s="448">
        <v>-100</v>
      </c>
      <c r="O21" s="410"/>
    </row>
    <row r="22" spans="1:16" ht="22.8" x14ac:dyDescent="0.3">
      <c r="A22" s="117" t="s">
        <v>793</v>
      </c>
      <c r="B22" s="490" t="s">
        <v>794</v>
      </c>
      <c r="C22" s="1048">
        <v>468</v>
      </c>
      <c r="D22" s="1049"/>
      <c r="E22" s="737">
        <v>0.1</v>
      </c>
      <c r="F22" s="119">
        <v>70.099999999999994</v>
      </c>
      <c r="G22" s="1048">
        <v>440</v>
      </c>
      <c r="H22" s="1049"/>
      <c r="I22" s="738">
        <v>0.1</v>
      </c>
      <c r="J22" s="447">
        <v>-6</v>
      </c>
      <c r="K22" s="1048">
        <v>374</v>
      </c>
      <c r="L22" s="1049"/>
      <c r="M22" s="858">
        <v>0.1</v>
      </c>
      <c r="N22" s="447">
        <v>-15.000000000000002</v>
      </c>
      <c r="O22" s="410"/>
    </row>
    <row r="23" spans="1:16" ht="22.8" x14ac:dyDescent="0.3">
      <c r="A23" s="113" t="s">
        <v>795</v>
      </c>
      <c r="B23" s="561" t="s">
        <v>796</v>
      </c>
      <c r="C23" s="1046">
        <v>86</v>
      </c>
      <c r="D23" s="1047"/>
      <c r="E23" s="585">
        <v>0</v>
      </c>
      <c r="F23" s="724">
        <v>559.70000000000005</v>
      </c>
      <c r="G23" s="1046">
        <v>80</v>
      </c>
      <c r="H23" s="1047"/>
      <c r="I23" s="586">
        <v>0</v>
      </c>
      <c r="J23" s="448">
        <v>-7</v>
      </c>
      <c r="K23" s="1046">
        <v>0</v>
      </c>
      <c r="L23" s="1047"/>
      <c r="M23" s="585">
        <v>0</v>
      </c>
      <c r="N23" s="448">
        <v>-100</v>
      </c>
      <c r="O23" s="410"/>
    </row>
    <row r="24" spans="1:16" ht="22.8" x14ac:dyDescent="0.3">
      <c r="A24" s="38" t="s">
        <v>797</v>
      </c>
      <c r="B24" s="528" t="s">
        <v>798</v>
      </c>
      <c r="C24" s="1048">
        <v>0</v>
      </c>
      <c r="D24" s="1049"/>
      <c r="E24" s="690">
        <v>0</v>
      </c>
      <c r="F24" s="688">
        <v>0</v>
      </c>
      <c r="G24" s="1068">
        <v>0</v>
      </c>
      <c r="H24" s="1049"/>
      <c r="I24" s="587">
        <v>0</v>
      </c>
      <c r="J24" s="739">
        <v>0</v>
      </c>
      <c r="K24" s="1068">
        <v>0</v>
      </c>
      <c r="L24" s="1049"/>
      <c r="M24" s="858">
        <v>0</v>
      </c>
      <c r="N24" s="447">
        <v>0</v>
      </c>
      <c r="O24" s="409"/>
    </row>
    <row r="25" spans="1:16" ht="22.8" x14ac:dyDescent="0.3">
      <c r="A25" s="113" t="s">
        <v>799</v>
      </c>
      <c r="B25" s="561" t="s">
        <v>800</v>
      </c>
      <c r="C25" s="1046">
        <v>0</v>
      </c>
      <c r="D25" s="1047"/>
      <c r="E25" s="585">
        <v>0</v>
      </c>
      <c r="F25" s="448">
        <v>-100</v>
      </c>
      <c r="G25" s="1069">
        <v>0</v>
      </c>
      <c r="H25" s="1047"/>
      <c r="I25" s="586">
        <v>0</v>
      </c>
      <c r="J25" s="448">
        <v>0</v>
      </c>
      <c r="K25" s="1069">
        <v>0</v>
      </c>
      <c r="L25" s="1047"/>
      <c r="M25" s="585">
        <v>0</v>
      </c>
      <c r="N25" s="448">
        <v>0</v>
      </c>
      <c r="O25" s="409"/>
    </row>
    <row r="26" spans="1:16" ht="22.8" x14ac:dyDescent="0.3">
      <c r="A26" s="117" t="s">
        <v>801</v>
      </c>
      <c r="B26" s="490" t="s">
        <v>802</v>
      </c>
      <c r="C26" s="1048">
        <v>86</v>
      </c>
      <c r="D26" s="1049"/>
      <c r="E26" s="690">
        <v>0</v>
      </c>
      <c r="F26" s="748">
        <v>559.70000000000005</v>
      </c>
      <c r="G26" s="1048">
        <v>80</v>
      </c>
      <c r="H26" s="1049"/>
      <c r="I26" s="587">
        <v>0</v>
      </c>
      <c r="J26" s="739">
        <v>-7</v>
      </c>
      <c r="K26" s="1048">
        <v>0</v>
      </c>
      <c r="L26" s="1049"/>
      <c r="M26" s="858">
        <v>0</v>
      </c>
      <c r="N26" s="447">
        <v>0</v>
      </c>
      <c r="O26" s="410"/>
    </row>
    <row r="27" spans="1:16" ht="12" x14ac:dyDescent="0.3">
      <c r="A27" s="196"/>
      <c r="B27" s="574" t="s">
        <v>786</v>
      </c>
      <c r="C27" s="1046">
        <v>86</v>
      </c>
      <c r="D27" s="1047"/>
      <c r="E27" s="585">
        <v>0</v>
      </c>
      <c r="F27" s="689">
        <v>0</v>
      </c>
      <c r="G27" s="1046">
        <v>80</v>
      </c>
      <c r="H27" s="1047"/>
      <c r="I27" s="586">
        <v>0</v>
      </c>
      <c r="J27" s="580">
        <v>-7</v>
      </c>
      <c r="K27" s="1046">
        <v>0</v>
      </c>
      <c r="L27" s="1047"/>
      <c r="M27" s="585">
        <v>0</v>
      </c>
      <c r="N27" s="448">
        <v>0</v>
      </c>
      <c r="O27" s="410"/>
    </row>
    <row r="28" spans="1:16" ht="12" x14ac:dyDescent="0.25">
      <c r="A28" s="197"/>
      <c r="B28" s="536" t="s">
        <v>803</v>
      </c>
      <c r="C28" s="1064">
        <v>560854</v>
      </c>
      <c r="D28" s="1065"/>
      <c r="E28" s="751">
        <v>94.4</v>
      </c>
      <c r="F28" s="579">
        <v>10.7</v>
      </c>
      <c r="G28" s="1064">
        <v>599793</v>
      </c>
      <c r="H28" s="1065"/>
      <c r="I28" s="588">
        <v>94</v>
      </c>
      <c r="J28" s="581">
        <v>6.9</v>
      </c>
      <c r="K28" s="1064">
        <v>575477</v>
      </c>
      <c r="L28" s="1065"/>
      <c r="M28" s="588">
        <v>91.5</v>
      </c>
      <c r="N28" s="882">
        <v>-4.0999999999999996</v>
      </c>
      <c r="O28" s="410"/>
      <c r="P28" s="482"/>
    </row>
    <row r="29" spans="1:16" ht="12" x14ac:dyDescent="0.25">
      <c r="A29" s="198"/>
      <c r="B29" s="575" t="s">
        <v>804</v>
      </c>
      <c r="C29" s="1062">
        <v>52294</v>
      </c>
      <c r="D29" s="1063"/>
      <c r="E29" s="747">
        <v>8.8000000000000007</v>
      </c>
      <c r="F29" s="574">
        <v>21.3</v>
      </c>
      <c r="G29" s="1062">
        <v>58431</v>
      </c>
      <c r="H29" s="1063"/>
      <c r="I29" s="585">
        <v>9.1999999999999993</v>
      </c>
      <c r="J29" s="580">
        <v>11.7</v>
      </c>
      <c r="K29" s="1062">
        <v>60415</v>
      </c>
      <c r="L29" s="1063"/>
      <c r="M29" s="885">
        <v>9.6</v>
      </c>
      <c r="N29" s="448">
        <v>3.4</v>
      </c>
      <c r="O29" s="410"/>
    </row>
    <row r="30" spans="1:16" ht="12" x14ac:dyDescent="0.25">
      <c r="A30" s="197"/>
      <c r="B30" s="576" t="s">
        <v>805</v>
      </c>
      <c r="C30" s="1058">
        <v>1476</v>
      </c>
      <c r="D30" s="1059"/>
      <c r="E30" s="737">
        <v>0.2</v>
      </c>
      <c r="F30" s="748">
        <v>136.5</v>
      </c>
      <c r="G30" s="1058">
        <v>1835</v>
      </c>
      <c r="H30" s="1059"/>
      <c r="I30" s="738">
        <v>0.3</v>
      </c>
      <c r="J30" s="739">
        <v>24.3</v>
      </c>
      <c r="K30" s="1058">
        <v>2297</v>
      </c>
      <c r="L30" s="1059"/>
      <c r="M30" s="858">
        <v>0.4</v>
      </c>
      <c r="N30" s="447">
        <v>25.2</v>
      </c>
      <c r="O30" s="410"/>
    </row>
    <row r="31" spans="1:16" ht="12" x14ac:dyDescent="0.3">
      <c r="A31" s="561"/>
      <c r="B31" s="577" t="s">
        <v>806</v>
      </c>
      <c r="C31" s="1097">
        <v>53769</v>
      </c>
      <c r="D31" s="1098"/>
      <c r="E31" s="578">
        <v>9.1</v>
      </c>
      <c r="F31" s="582">
        <v>23</v>
      </c>
      <c r="G31" s="1052">
        <v>60266</v>
      </c>
      <c r="H31" s="1053"/>
      <c r="I31" s="589">
        <v>9.4</v>
      </c>
      <c r="J31" s="582">
        <v>12.1</v>
      </c>
      <c r="K31" s="1052">
        <v>62712</v>
      </c>
      <c r="L31" s="1053"/>
      <c r="M31" s="886">
        <v>10</v>
      </c>
      <c r="N31" s="883">
        <v>4.0586732154116678</v>
      </c>
      <c r="O31" s="410"/>
    </row>
    <row r="32" spans="1:16" ht="12" x14ac:dyDescent="0.3">
      <c r="A32" s="591" t="s">
        <v>807</v>
      </c>
      <c r="B32" s="592" t="s">
        <v>808</v>
      </c>
      <c r="C32" s="1070">
        <v>156</v>
      </c>
      <c r="D32" s="1071"/>
      <c r="E32" s="594">
        <v>0</v>
      </c>
      <c r="F32" s="593">
        <v>5.8</v>
      </c>
      <c r="G32" s="1070">
        <v>235</v>
      </c>
      <c r="H32" s="1071"/>
      <c r="I32" s="594">
        <v>0</v>
      </c>
      <c r="J32" s="595">
        <v>50.6</v>
      </c>
      <c r="K32" s="1070">
        <v>213</v>
      </c>
      <c r="L32" s="1071"/>
      <c r="M32" s="594">
        <v>0</v>
      </c>
      <c r="N32" s="595">
        <v>-9.4</v>
      </c>
      <c r="O32" s="410"/>
    </row>
    <row r="33" spans="1:17" ht="34.200000000000003" x14ac:dyDescent="0.3">
      <c r="A33" s="113" t="s">
        <v>809</v>
      </c>
      <c r="B33" s="561" t="s">
        <v>810</v>
      </c>
      <c r="C33" s="1099">
        <v>156</v>
      </c>
      <c r="D33" s="1100"/>
      <c r="E33" s="586">
        <v>0</v>
      </c>
      <c r="F33" s="574">
        <v>5.8</v>
      </c>
      <c r="G33" s="1046">
        <v>235</v>
      </c>
      <c r="H33" s="1047"/>
      <c r="I33" s="586">
        <v>0</v>
      </c>
      <c r="J33" s="580">
        <v>50.6</v>
      </c>
      <c r="K33" s="1046">
        <v>213</v>
      </c>
      <c r="L33" s="1047"/>
      <c r="M33" s="885">
        <v>3.3873938059993447E-2</v>
      </c>
      <c r="N33" s="448">
        <v>-9.4</v>
      </c>
      <c r="O33" s="410"/>
    </row>
    <row r="34" spans="1:17" ht="22.8" x14ac:dyDescent="0.3">
      <c r="A34" s="117" t="s">
        <v>811</v>
      </c>
      <c r="B34" s="661" t="s">
        <v>812</v>
      </c>
      <c r="C34" s="1048">
        <v>0</v>
      </c>
      <c r="D34" s="1049"/>
      <c r="E34" s="738">
        <v>0</v>
      </c>
      <c r="F34" s="688">
        <v>0</v>
      </c>
      <c r="G34" s="1049">
        <v>0</v>
      </c>
      <c r="H34" s="1049"/>
      <c r="I34" s="738">
        <v>0</v>
      </c>
      <c r="J34" s="688">
        <v>0</v>
      </c>
      <c r="K34" s="1049">
        <v>0</v>
      </c>
      <c r="L34" s="1049"/>
      <c r="M34" s="858">
        <v>0</v>
      </c>
      <c r="N34" s="447">
        <v>0</v>
      </c>
      <c r="O34" s="409"/>
    </row>
    <row r="35" spans="1:17" ht="22.8" x14ac:dyDescent="0.3">
      <c r="A35" s="113" t="s">
        <v>813</v>
      </c>
      <c r="B35" s="561" t="s">
        <v>814</v>
      </c>
      <c r="C35" s="1046">
        <v>0</v>
      </c>
      <c r="D35" s="1047"/>
      <c r="E35" s="586">
        <v>0</v>
      </c>
      <c r="F35" s="689">
        <v>0</v>
      </c>
      <c r="G35" s="1047">
        <v>0</v>
      </c>
      <c r="H35" s="1047"/>
      <c r="I35" s="586">
        <v>0</v>
      </c>
      <c r="J35" s="689">
        <v>0</v>
      </c>
      <c r="K35" s="1047">
        <v>0</v>
      </c>
      <c r="L35" s="1047"/>
      <c r="M35" s="586">
        <v>0</v>
      </c>
      <c r="N35" s="448">
        <v>0</v>
      </c>
      <c r="O35" s="409"/>
    </row>
    <row r="36" spans="1:17" ht="34.200000000000003" x14ac:dyDescent="0.3">
      <c r="A36" s="117" t="s">
        <v>815</v>
      </c>
      <c r="B36" s="490" t="s">
        <v>816</v>
      </c>
      <c r="C36" s="1048">
        <v>0</v>
      </c>
      <c r="D36" s="1049"/>
      <c r="E36" s="738">
        <v>0</v>
      </c>
      <c r="F36" s="688">
        <v>0</v>
      </c>
      <c r="G36" s="1049">
        <v>0</v>
      </c>
      <c r="H36" s="1049"/>
      <c r="I36" s="738">
        <v>0</v>
      </c>
      <c r="J36" s="688">
        <v>0</v>
      </c>
      <c r="K36" s="1049">
        <v>0</v>
      </c>
      <c r="L36" s="1049"/>
      <c r="M36" s="858">
        <v>0</v>
      </c>
      <c r="N36" s="447">
        <v>0</v>
      </c>
      <c r="O36" s="409"/>
    </row>
    <row r="37" spans="1:17" ht="22.8" x14ac:dyDescent="0.3">
      <c r="A37" s="113" t="s">
        <v>817</v>
      </c>
      <c r="B37" s="561" t="s">
        <v>818</v>
      </c>
      <c r="C37" s="1046">
        <v>0</v>
      </c>
      <c r="D37" s="1047"/>
      <c r="E37" s="586">
        <v>0</v>
      </c>
      <c r="F37" s="689">
        <v>0</v>
      </c>
      <c r="G37" s="1046">
        <v>0</v>
      </c>
      <c r="H37" s="1047"/>
      <c r="I37" s="586">
        <v>0</v>
      </c>
      <c r="J37" s="580">
        <v>0</v>
      </c>
      <c r="K37" s="1046">
        <v>0</v>
      </c>
      <c r="L37" s="1047"/>
      <c r="M37" s="586">
        <v>0</v>
      </c>
      <c r="N37" s="580">
        <v>0</v>
      </c>
      <c r="O37" s="409"/>
    </row>
    <row r="38" spans="1:17" ht="23.4" thickBot="1" x14ac:dyDescent="0.35">
      <c r="A38" s="490" t="s">
        <v>819</v>
      </c>
      <c r="B38" s="490" t="s">
        <v>820</v>
      </c>
      <c r="C38" s="1091">
        <v>0</v>
      </c>
      <c r="D38" s="1092"/>
      <c r="E38" s="738">
        <v>0</v>
      </c>
      <c r="F38" s="688">
        <v>0</v>
      </c>
      <c r="G38" s="1068">
        <v>0</v>
      </c>
      <c r="H38" s="1049"/>
      <c r="I38" s="738">
        <v>0</v>
      </c>
      <c r="J38" s="739">
        <v>0</v>
      </c>
      <c r="K38" s="1068">
        <v>0</v>
      </c>
      <c r="L38" s="1049"/>
      <c r="M38" s="858">
        <v>0</v>
      </c>
      <c r="N38" s="859">
        <v>0</v>
      </c>
      <c r="O38" s="409"/>
    </row>
    <row r="39" spans="1:17" ht="22.8" x14ac:dyDescent="0.25">
      <c r="A39" s="596" t="s">
        <v>821</v>
      </c>
      <c r="B39" s="597" t="s">
        <v>822</v>
      </c>
      <c r="C39" s="1066"/>
      <c r="D39" s="1067"/>
      <c r="E39" s="749"/>
      <c r="F39" s="598"/>
      <c r="G39" s="1066"/>
      <c r="H39" s="1067"/>
      <c r="I39" s="599"/>
      <c r="J39" s="600"/>
      <c r="K39" s="1066"/>
      <c r="L39" s="1067"/>
      <c r="M39" s="599"/>
      <c r="N39" s="600"/>
      <c r="O39" s="410"/>
    </row>
    <row r="40" spans="1:17" x14ac:dyDescent="0.3">
      <c r="A40" s="117" t="s">
        <v>823</v>
      </c>
      <c r="B40" s="490" t="s">
        <v>824</v>
      </c>
      <c r="C40" s="1058">
        <v>8006</v>
      </c>
      <c r="D40" s="1059"/>
      <c r="E40" s="737">
        <v>1.3</v>
      </c>
      <c r="F40" s="119">
        <v>40.6</v>
      </c>
      <c r="G40" s="1058">
        <v>5797</v>
      </c>
      <c r="H40" s="1059"/>
      <c r="I40" s="738">
        <v>0.9</v>
      </c>
      <c r="J40" s="447">
        <v>-27.6</v>
      </c>
      <c r="K40" s="1058">
        <v>7081</v>
      </c>
      <c r="L40" s="1059"/>
      <c r="M40" s="587">
        <v>1.1261096497784677</v>
      </c>
      <c r="N40" s="447">
        <v>22.149387614283246</v>
      </c>
      <c r="O40" s="410"/>
    </row>
    <row r="41" spans="1:17" ht="22.8" x14ac:dyDescent="0.3">
      <c r="A41" s="113" t="s">
        <v>825</v>
      </c>
      <c r="B41" s="561" t="s">
        <v>826</v>
      </c>
      <c r="C41" s="1062">
        <v>1408</v>
      </c>
      <c r="D41" s="1063"/>
      <c r="E41" s="747">
        <v>0.2</v>
      </c>
      <c r="F41" s="724">
        <v>1.2</v>
      </c>
      <c r="G41" s="1062">
        <v>3025</v>
      </c>
      <c r="H41" s="1063"/>
      <c r="I41" s="585">
        <v>0.5</v>
      </c>
      <c r="J41" s="448">
        <v>114.8</v>
      </c>
      <c r="K41" s="1062">
        <v>3076</v>
      </c>
      <c r="L41" s="1063"/>
      <c r="M41" s="885">
        <v>0.48918419470675983</v>
      </c>
      <c r="N41" s="448">
        <v>1.6859504132231473</v>
      </c>
      <c r="O41" s="410"/>
    </row>
    <row r="42" spans="1:17" x14ac:dyDescent="0.3">
      <c r="A42" s="117" t="s">
        <v>827</v>
      </c>
      <c r="B42" s="490" t="s">
        <v>790</v>
      </c>
      <c r="C42" s="1058">
        <v>6873</v>
      </c>
      <c r="D42" s="1059"/>
      <c r="E42" s="737">
        <v>1.2</v>
      </c>
      <c r="F42" s="447">
        <v>21</v>
      </c>
      <c r="G42" s="1058">
        <v>7217</v>
      </c>
      <c r="H42" s="1059"/>
      <c r="I42" s="738">
        <v>1.1000000000000001</v>
      </c>
      <c r="J42" s="447">
        <v>5</v>
      </c>
      <c r="K42" s="1058">
        <v>8139</v>
      </c>
      <c r="L42" s="1059"/>
      <c r="M42" s="858">
        <v>1.2943661120670735</v>
      </c>
      <c r="N42" s="447">
        <v>12.77539143688513</v>
      </c>
      <c r="O42" s="410"/>
    </row>
    <row r="43" spans="1:17" x14ac:dyDescent="0.3">
      <c r="A43" s="113" t="s">
        <v>828</v>
      </c>
      <c r="B43" s="561" t="s">
        <v>829</v>
      </c>
      <c r="C43" s="1046">
        <v>24</v>
      </c>
      <c r="D43" s="1047"/>
      <c r="E43" s="586">
        <v>0</v>
      </c>
      <c r="F43" s="724">
        <v>41.1</v>
      </c>
      <c r="G43" s="1046">
        <v>251</v>
      </c>
      <c r="H43" s="1047"/>
      <c r="I43" s="586">
        <v>0</v>
      </c>
      <c r="J43" s="448">
        <v>945.8</v>
      </c>
      <c r="K43" s="1046">
        <v>344</v>
      </c>
      <c r="L43" s="1047"/>
      <c r="M43" s="887">
        <v>5.4707205129754674E-2</v>
      </c>
      <c r="N43" s="888">
        <v>37.051792828685251</v>
      </c>
      <c r="O43" s="410"/>
    </row>
    <row r="44" spans="1:17" ht="12.6" thickBot="1" x14ac:dyDescent="0.35">
      <c r="A44" s="490"/>
      <c r="B44" s="536" t="s">
        <v>830</v>
      </c>
      <c r="C44" s="1093">
        <v>16310</v>
      </c>
      <c r="D44" s="1094"/>
      <c r="E44" s="737">
        <v>2.7</v>
      </c>
      <c r="F44" s="119">
        <v>27.6</v>
      </c>
      <c r="G44" s="1064">
        <v>16291</v>
      </c>
      <c r="H44" s="1065"/>
      <c r="I44" s="738">
        <v>2.6</v>
      </c>
      <c r="J44" s="447">
        <v>-0.1</v>
      </c>
      <c r="K44" s="1064">
        <v>18640</v>
      </c>
      <c r="L44" s="1065"/>
      <c r="M44" s="889">
        <v>3</v>
      </c>
      <c r="N44" s="884">
        <v>14.4</v>
      </c>
      <c r="O44" s="410"/>
    </row>
    <row r="45" spans="1:17" ht="12" x14ac:dyDescent="0.25">
      <c r="A45" s="596" t="s">
        <v>831</v>
      </c>
      <c r="B45" s="597" t="s">
        <v>832</v>
      </c>
      <c r="C45" s="1066"/>
      <c r="D45" s="1067"/>
      <c r="E45" s="601"/>
      <c r="F45" s="601"/>
      <c r="G45" s="1066"/>
      <c r="H45" s="1067"/>
      <c r="I45" s="602"/>
      <c r="J45" s="602"/>
      <c r="K45" s="1066"/>
      <c r="L45" s="1067"/>
      <c r="M45" s="602"/>
      <c r="N45" s="602"/>
      <c r="O45" s="410"/>
      <c r="Q45" s="482"/>
    </row>
    <row r="46" spans="1:17" ht="22.8" x14ac:dyDescent="0.3">
      <c r="A46" s="117" t="s">
        <v>833</v>
      </c>
      <c r="B46" s="490" t="s">
        <v>834</v>
      </c>
      <c r="C46" s="1048">
        <v>319</v>
      </c>
      <c r="D46" s="1049"/>
      <c r="E46" s="737">
        <v>0.1</v>
      </c>
      <c r="F46" s="119">
        <v>79</v>
      </c>
      <c r="G46" s="1048">
        <v>316</v>
      </c>
      <c r="H46" s="1049"/>
      <c r="I46" s="738">
        <v>0</v>
      </c>
      <c r="J46" s="447">
        <v>-0.9</v>
      </c>
      <c r="K46" s="1048">
        <v>252</v>
      </c>
      <c r="L46" s="1049"/>
      <c r="M46" s="587">
        <v>0</v>
      </c>
      <c r="N46" s="447">
        <v>-20.3</v>
      </c>
      <c r="O46" s="410"/>
    </row>
    <row r="47" spans="1:17" x14ac:dyDescent="0.3">
      <c r="A47" s="113" t="s">
        <v>835</v>
      </c>
      <c r="B47" s="561" t="s">
        <v>836</v>
      </c>
      <c r="C47" s="1046">
        <v>0</v>
      </c>
      <c r="D47" s="1047"/>
      <c r="E47" s="586">
        <v>0</v>
      </c>
      <c r="F47" s="689">
        <v>0</v>
      </c>
      <c r="G47" s="1046">
        <v>0</v>
      </c>
      <c r="H47" s="1047"/>
      <c r="I47" s="586">
        <v>0</v>
      </c>
      <c r="J47" s="689">
        <v>0</v>
      </c>
      <c r="K47" s="1046">
        <v>0</v>
      </c>
      <c r="L47" s="1047"/>
      <c r="M47" s="885">
        <v>0</v>
      </c>
      <c r="N47" s="448">
        <v>0</v>
      </c>
      <c r="O47" s="409"/>
    </row>
    <row r="48" spans="1:17" x14ac:dyDescent="0.3">
      <c r="A48" s="117" t="s">
        <v>837</v>
      </c>
      <c r="B48" s="490" t="s">
        <v>838</v>
      </c>
      <c r="C48" s="1048">
        <v>210</v>
      </c>
      <c r="D48" s="1049"/>
      <c r="E48" s="738">
        <v>0</v>
      </c>
      <c r="F48" s="119">
        <v>34.700000000000003</v>
      </c>
      <c r="G48" s="1048">
        <v>276</v>
      </c>
      <c r="H48" s="1049"/>
      <c r="I48" s="738">
        <v>0</v>
      </c>
      <c r="J48" s="447">
        <v>31.4</v>
      </c>
      <c r="K48" s="1048">
        <v>279</v>
      </c>
      <c r="L48" s="1049"/>
      <c r="M48" s="858">
        <v>0</v>
      </c>
      <c r="N48" s="447">
        <v>1.1000000000000001</v>
      </c>
      <c r="O48" s="410"/>
    </row>
    <row r="49" spans="1:16" x14ac:dyDescent="0.3">
      <c r="A49" s="113" t="s">
        <v>839</v>
      </c>
      <c r="B49" s="561" t="s">
        <v>840</v>
      </c>
      <c r="C49" s="1062">
        <v>7599</v>
      </c>
      <c r="D49" s="1063"/>
      <c r="E49" s="747">
        <v>1.3</v>
      </c>
      <c r="F49" s="724">
        <v>19.3</v>
      </c>
      <c r="G49" s="1062">
        <v>10459</v>
      </c>
      <c r="H49" s="1063"/>
      <c r="I49" s="585">
        <v>1.6</v>
      </c>
      <c r="J49" s="448">
        <v>37.6</v>
      </c>
      <c r="K49" s="1062">
        <v>11163</v>
      </c>
      <c r="L49" s="1063"/>
      <c r="M49" s="887">
        <v>1.8</v>
      </c>
      <c r="N49" s="888">
        <v>6.7</v>
      </c>
      <c r="O49" s="410"/>
    </row>
    <row r="50" spans="1:16" ht="12.6" thickBot="1" x14ac:dyDescent="0.35">
      <c r="A50" s="490"/>
      <c r="B50" s="536" t="s">
        <v>841</v>
      </c>
      <c r="C50" s="1093">
        <v>8128</v>
      </c>
      <c r="D50" s="1094"/>
      <c r="E50" s="737">
        <v>1.4</v>
      </c>
      <c r="F50" s="748">
        <v>21.2</v>
      </c>
      <c r="G50" s="1064">
        <v>11052</v>
      </c>
      <c r="H50" s="1065"/>
      <c r="I50" s="738">
        <v>1.7</v>
      </c>
      <c r="J50" s="739">
        <v>36</v>
      </c>
      <c r="K50" s="1064">
        <v>11694</v>
      </c>
      <c r="L50" s="1065"/>
      <c r="M50" s="889">
        <v>1.9</v>
      </c>
      <c r="N50" s="884">
        <v>5.8</v>
      </c>
      <c r="O50" s="410"/>
      <c r="P50" s="482"/>
    </row>
    <row r="51" spans="1:16" x14ac:dyDescent="0.3">
      <c r="A51" s="596" t="s">
        <v>842</v>
      </c>
      <c r="B51" s="597" t="s">
        <v>843</v>
      </c>
      <c r="C51" s="1060"/>
      <c r="D51" s="1061"/>
      <c r="E51" s="749"/>
      <c r="F51" s="601"/>
      <c r="G51" s="1060"/>
      <c r="H51" s="1061"/>
      <c r="I51" s="599"/>
      <c r="J51" s="602"/>
      <c r="K51" s="1060"/>
      <c r="L51" s="1061"/>
      <c r="M51" s="599"/>
      <c r="N51" s="602"/>
      <c r="O51" s="410"/>
    </row>
    <row r="52" spans="1:16" ht="22.8" x14ac:dyDescent="0.3">
      <c r="A52" s="117" t="s">
        <v>844</v>
      </c>
      <c r="B52" s="490" t="s">
        <v>845</v>
      </c>
      <c r="C52" s="1048">
        <v>345</v>
      </c>
      <c r="D52" s="1049"/>
      <c r="E52" s="737">
        <v>0.1</v>
      </c>
      <c r="F52" s="119">
        <v>15.7</v>
      </c>
      <c r="G52" s="1048">
        <v>198</v>
      </c>
      <c r="H52" s="1049"/>
      <c r="I52" s="738">
        <v>0</v>
      </c>
      <c r="J52" s="447">
        <v>-42.6</v>
      </c>
      <c r="K52" s="1048">
        <v>190</v>
      </c>
      <c r="L52" s="1049"/>
      <c r="M52" s="587">
        <v>0</v>
      </c>
      <c r="N52" s="447">
        <v>-4</v>
      </c>
      <c r="O52" s="410"/>
    </row>
    <row r="53" spans="1:16" ht="22.8" x14ac:dyDescent="0.3">
      <c r="A53" s="113" t="s">
        <v>846</v>
      </c>
      <c r="B53" s="561" t="s">
        <v>847</v>
      </c>
      <c r="C53" s="1046">
        <v>38</v>
      </c>
      <c r="D53" s="1047"/>
      <c r="E53" s="586">
        <v>0</v>
      </c>
      <c r="F53" s="724">
        <v>533.70000000000005</v>
      </c>
      <c r="G53" s="1046">
        <v>212</v>
      </c>
      <c r="H53" s="1047"/>
      <c r="I53" s="586">
        <v>3.3240302298598264E-2</v>
      </c>
      <c r="J53" s="448">
        <v>457.9</v>
      </c>
      <c r="K53" s="1046">
        <v>172</v>
      </c>
      <c r="L53" s="1047"/>
      <c r="M53" s="885">
        <v>0</v>
      </c>
      <c r="N53" s="888">
        <v>-18.899999999999999</v>
      </c>
      <c r="O53" s="410"/>
    </row>
    <row r="54" spans="1:16" ht="15" customHeight="1" x14ac:dyDescent="0.3">
      <c r="A54" s="1095" t="s">
        <v>848</v>
      </c>
      <c r="B54" s="490" t="s">
        <v>849</v>
      </c>
      <c r="C54" s="1058">
        <v>4271</v>
      </c>
      <c r="D54" s="1059"/>
      <c r="E54" s="1049">
        <v>0.7</v>
      </c>
      <c r="F54" s="1096">
        <v>64.3</v>
      </c>
      <c r="G54" s="1058">
        <v>6914</v>
      </c>
      <c r="H54" s="1059"/>
      <c r="I54" s="1103">
        <v>1.1000000000000001</v>
      </c>
      <c r="J54" s="1111">
        <v>61.9</v>
      </c>
      <c r="K54" s="1058">
        <v>9202</v>
      </c>
      <c r="L54" s="1059"/>
      <c r="M54" s="1103">
        <v>1.5</v>
      </c>
      <c r="N54" s="1104">
        <v>33.1</v>
      </c>
      <c r="O54" s="410"/>
    </row>
    <row r="55" spans="1:16" ht="22.8" x14ac:dyDescent="0.3">
      <c r="A55" s="1095"/>
      <c r="B55" s="490" t="s">
        <v>850</v>
      </c>
      <c r="C55" s="1058"/>
      <c r="D55" s="1059"/>
      <c r="E55" s="1049"/>
      <c r="F55" s="1096"/>
      <c r="G55" s="1058">
        <v>6914</v>
      </c>
      <c r="H55" s="1059"/>
      <c r="I55" s="1103">
        <v>1.1000000000000001</v>
      </c>
      <c r="J55" s="1111">
        <v>61.9</v>
      </c>
      <c r="K55" s="1058"/>
      <c r="L55" s="1059"/>
      <c r="M55" s="1103"/>
      <c r="N55" s="1104"/>
      <c r="O55" s="410"/>
    </row>
    <row r="56" spans="1:16" ht="22.8" x14ac:dyDescent="0.3">
      <c r="A56" s="113" t="s">
        <v>851</v>
      </c>
      <c r="B56" s="561" t="s">
        <v>852</v>
      </c>
      <c r="C56" s="1062">
        <v>3379</v>
      </c>
      <c r="D56" s="1063"/>
      <c r="E56" s="747">
        <v>0.6</v>
      </c>
      <c r="F56" s="724">
        <v>-7.2</v>
      </c>
      <c r="G56" s="1062">
        <v>3067</v>
      </c>
      <c r="H56" s="1063"/>
      <c r="I56" s="585">
        <v>0.5</v>
      </c>
      <c r="J56" s="448">
        <v>-9.1999999999999993</v>
      </c>
      <c r="K56" s="1062">
        <v>3890</v>
      </c>
      <c r="L56" s="1063"/>
      <c r="M56" s="887">
        <v>0.6</v>
      </c>
      <c r="N56" s="888">
        <v>26.8</v>
      </c>
      <c r="O56" s="410"/>
    </row>
    <row r="57" spans="1:16" ht="12.6" thickBot="1" x14ac:dyDescent="0.3">
      <c r="A57" s="197"/>
      <c r="B57" s="536" t="s">
        <v>853</v>
      </c>
      <c r="C57" s="1093">
        <v>8034</v>
      </c>
      <c r="D57" s="1094"/>
      <c r="E57" s="751">
        <v>1.4</v>
      </c>
      <c r="F57" s="579">
        <v>22.7</v>
      </c>
      <c r="G57" s="1064">
        <v>10392</v>
      </c>
      <c r="H57" s="1065"/>
      <c r="I57" s="588">
        <v>1.6</v>
      </c>
      <c r="J57" s="581">
        <v>29.4</v>
      </c>
      <c r="K57" s="1064">
        <v>13454</v>
      </c>
      <c r="L57" s="1065"/>
      <c r="M57" s="889">
        <v>2.1</v>
      </c>
      <c r="N57" s="884">
        <v>29.5</v>
      </c>
      <c r="O57" s="410"/>
      <c r="P57" s="482"/>
    </row>
    <row r="58" spans="1:16" ht="12.6" thickBot="1" x14ac:dyDescent="0.35">
      <c r="A58" s="603"/>
      <c r="B58" s="604" t="s">
        <v>854</v>
      </c>
      <c r="C58" s="1038">
        <v>593482</v>
      </c>
      <c r="D58" s="1039"/>
      <c r="E58" s="605">
        <v>99.9</v>
      </c>
      <c r="F58" s="606">
        <v>11.4</v>
      </c>
      <c r="G58" s="1038">
        <v>637762</v>
      </c>
      <c r="H58" s="1039"/>
      <c r="I58" s="607">
        <v>100</v>
      </c>
      <c r="J58" s="608">
        <v>7.5</v>
      </c>
      <c r="K58" s="1038">
        <v>618478</v>
      </c>
      <c r="L58" s="1039"/>
      <c r="M58" s="607">
        <v>98.4</v>
      </c>
      <c r="N58" s="608">
        <v>-3</v>
      </c>
      <c r="O58" s="410"/>
    </row>
    <row r="59" spans="1:16" ht="12" x14ac:dyDescent="0.3">
      <c r="A59" s="42" t="s">
        <v>855</v>
      </c>
      <c r="B59" s="536" t="s">
        <v>348</v>
      </c>
      <c r="C59" s="1088"/>
      <c r="D59" s="1089"/>
      <c r="E59" s="744"/>
      <c r="F59" s="27"/>
      <c r="G59" s="1044"/>
      <c r="H59" s="1045"/>
      <c r="I59" s="590"/>
      <c r="J59" s="449"/>
      <c r="K59" s="1044"/>
      <c r="L59" s="1045"/>
      <c r="M59" s="590"/>
      <c r="N59" s="449"/>
      <c r="O59" s="409"/>
    </row>
    <row r="60" spans="1:16" x14ac:dyDescent="0.3">
      <c r="A60" s="113" t="s">
        <v>856</v>
      </c>
      <c r="B60" s="561" t="s">
        <v>857</v>
      </c>
      <c r="C60" s="1046">
        <v>606</v>
      </c>
      <c r="D60" s="1047"/>
      <c r="E60" s="747">
        <v>0.1</v>
      </c>
      <c r="F60" s="724">
        <v>604.20000000000005</v>
      </c>
      <c r="G60" s="1046">
        <v>139</v>
      </c>
      <c r="H60" s="1047"/>
      <c r="I60" s="585">
        <v>0</v>
      </c>
      <c r="J60" s="448">
        <v>-77.099999999999994</v>
      </c>
      <c r="K60" s="1046">
        <v>151</v>
      </c>
      <c r="L60" s="1047"/>
      <c r="M60" s="887">
        <v>0</v>
      </c>
      <c r="N60" s="888">
        <v>8.6</v>
      </c>
      <c r="O60" s="410"/>
    </row>
    <row r="61" spans="1:16" ht="22.8" x14ac:dyDescent="0.3">
      <c r="A61" s="117" t="s">
        <v>858</v>
      </c>
      <c r="B61" s="490" t="s">
        <v>859</v>
      </c>
      <c r="C61" s="1048">
        <v>0</v>
      </c>
      <c r="D61" s="1049"/>
      <c r="E61" s="738">
        <v>0</v>
      </c>
      <c r="F61" s="695">
        <v>0</v>
      </c>
      <c r="G61" s="1048">
        <v>0</v>
      </c>
      <c r="H61" s="1049"/>
      <c r="I61" s="738">
        <v>0</v>
      </c>
      <c r="J61" s="447">
        <v>0</v>
      </c>
      <c r="K61" s="1048">
        <v>0</v>
      </c>
      <c r="L61" s="1049"/>
      <c r="M61" s="858">
        <v>0</v>
      </c>
      <c r="N61" s="447">
        <v>0</v>
      </c>
      <c r="O61" s="409"/>
    </row>
    <row r="62" spans="1:16" ht="22.8" x14ac:dyDescent="0.3">
      <c r="A62" s="113" t="s">
        <v>860</v>
      </c>
      <c r="B62" s="561" t="s">
        <v>861</v>
      </c>
      <c r="C62" s="1046">
        <v>2</v>
      </c>
      <c r="D62" s="1047"/>
      <c r="E62" s="585">
        <v>0</v>
      </c>
      <c r="F62" s="724">
        <v>-33.299999999999997</v>
      </c>
      <c r="G62" s="1046">
        <v>18</v>
      </c>
      <c r="H62" s="1047"/>
      <c r="I62" s="585">
        <v>0</v>
      </c>
      <c r="J62" s="448">
        <v>818.1</v>
      </c>
      <c r="K62" s="1056">
        <v>14</v>
      </c>
      <c r="L62" s="1057"/>
      <c r="M62" s="885">
        <v>0</v>
      </c>
      <c r="N62" s="888">
        <v>-22.2</v>
      </c>
      <c r="O62" s="410"/>
    </row>
    <row r="63" spans="1:16" ht="22.8" x14ac:dyDescent="0.3">
      <c r="A63" s="117" t="s">
        <v>862</v>
      </c>
      <c r="B63" s="490" t="s">
        <v>863</v>
      </c>
      <c r="C63" s="1048">
        <v>8</v>
      </c>
      <c r="D63" s="1049"/>
      <c r="E63" s="738">
        <v>0</v>
      </c>
      <c r="F63" s="447">
        <v>-20</v>
      </c>
      <c r="G63" s="1048">
        <v>61</v>
      </c>
      <c r="H63" s="1049"/>
      <c r="I63" s="738">
        <v>0</v>
      </c>
      <c r="J63" s="739">
        <v>662.5</v>
      </c>
      <c r="K63" s="1048">
        <v>45</v>
      </c>
      <c r="L63" s="1049"/>
      <c r="M63" s="858">
        <v>0</v>
      </c>
      <c r="N63" s="859">
        <v>-26.2</v>
      </c>
      <c r="O63" s="410"/>
    </row>
    <row r="64" spans="1:16" x14ac:dyDescent="0.3">
      <c r="A64" s="113" t="s">
        <v>864</v>
      </c>
      <c r="B64" s="561" t="s">
        <v>865</v>
      </c>
      <c r="C64" s="1046">
        <v>19</v>
      </c>
      <c r="D64" s="1047"/>
      <c r="E64" s="585">
        <v>0</v>
      </c>
      <c r="F64" s="724">
        <v>-42.7</v>
      </c>
      <c r="G64" s="1046">
        <v>10</v>
      </c>
      <c r="H64" s="1047"/>
      <c r="I64" s="585">
        <v>0</v>
      </c>
      <c r="J64" s="580">
        <v>-47.4</v>
      </c>
      <c r="K64" s="1046">
        <v>604</v>
      </c>
      <c r="L64" s="1047"/>
      <c r="M64" s="887">
        <v>0</v>
      </c>
      <c r="N64" s="892">
        <v>5940</v>
      </c>
      <c r="O64" s="410"/>
    </row>
    <row r="65" spans="1:17" x14ac:dyDescent="0.3">
      <c r="A65" s="117" t="s">
        <v>866</v>
      </c>
      <c r="B65" s="490" t="s">
        <v>867</v>
      </c>
      <c r="C65" s="1058">
        <v>3578</v>
      </c>
      <c r="D65" s="1059"/>
      <c r="E65" s="737">
        <v>0.6</v>
      </c>
      <c r="F65" s="119">
        <v>9.9</v>
      </c>
      <c r="G65" s="1058">
        <v>3650</v>
      </c>
      <c r="H65" s="1059"/>
      <c r="I65" s="738">
        <v>0.6</v>
      </c>
      <c r="J65" s="739">
        <v>2</v>
      </c>
      <c r="K65" s="1058">
        <v>3758</v>
      </c>
      <c r="L65" s="1059"/>
      <c r="M65" s="858">
        <v>0.6</v>
      </c>
      <c r="N65" s="447">
        <v>3</v>
      </c>
      <c r="O65" s="410"/>
    </row>
    <row r="66" spans="1:17" x14ac:dyDescent="0.3">
      <c r="A66" s="113" t="s">
        <v>868</v>
      </c>
      <c r="B66" s="561" t="s">
        <v>869</v>
      </c>
      <c r="C66" s="1046">
        <v>0</v>
      </c>
      <c r="D66" s="1090"/>
      <c r="E66" s="585">
        <v>0</v>
      </c>
      <c r="F66" s="689">
        <v>0</v>
      </c>
      <c r="G66" s="1046">
        <v>0</v>
      </c>
      <c r="H66" s="1047"/>
      <c r="I66" s="585">
        <v>0</v>
      </c>
      <c r="J66" s="580">
        <v>0</v>
      </c>
      <c r="K66" s="1046">
        <v>0</v>
      </c>
      <c r="L66" s="1047"/>
      <c r="M66" s="887">
        <v>0</v>
      </c>
      <c r="N66" s="888">
        <v>0</v>
      </c>
      <c r="O66" s="409"/>
    </row>
    <row r="67" spans="1:17" ht="23.4" thickBot="1" x14ac:dyDescent="0.35">
      <c r="A67" s="490" t="s">
        <v>870</v>
      </c>
      <c r="B67" s="609" t="s">
        <v>871</v>
      </c>
      <c r="C67" s="1091">
        <v>265</v>
      </c>
      <c r="D67" s="1092"/>
      <c r="E67" s="738">
        <v>0</v>
      </c>
      <c r="F67" s="119">
        <v>-11.8</v>
      </c>
      <c r="G67" s="1048">
        <v>295</v>
      </c>
      <c r="H67" s="1049"/>
      <c r="I67" s="738">
        <v>0</v>
      </c>
      <c r="J67" s="696">
        <v>11.3</v>
      </c>
      <c r="K67" s="1048">
        <v>194</v>
      </c>
      <c r="L67" s="1049"/>
      <c r="M67" s="890">
        <v>0</v>
      </c>
      <c r="N67" s="891">
        <v>-34.200000000000003</v>
      </c>
      <c r="O67" s="410"/>
    </row>
    <row r="68" spans="1:17" ht="12.6" thickBot="1" x14ac:dyDescent="0.35">
      <c r="A68" s="603"/>
      <c r="B68" s="604" t="s">
        <v>872</v>
      </c>
      <c r="C68" s="1038">
        <v>4477</v>
      </c>
      <c r="D68" s="1039"/>
      <c r="E68" s="605">
        <v>0.8</v>
      </c>
      <c r="F68" s="606">
        <v>21.4</v>
      </c>
      <c r="G68" s="1038">
        <v>4173</v>
      </c>
      <c r="H68" s="1039"/>
      <c r="I68" s="607">
        <v>0.7</v>
      </c>
      <c r="J68" s="608">
        <v>-6.8</v>
      </c>
      <c r="K68" s="1038">
        <v>4766</v>
      </c>
      <c r="L68" s="1039"/>
      <c r="M68" s="607">
        <v>0.8</v>
      </c>
      <c r="N68" s="608">
        <v>14.2</v>
      </c>
      <c r="O68" s="410"/>
    </row>
    <row r="69" spans="1:17" ht="12" x14ac:dyDescent="0.3">
      <c r="A69" s="42" t="s">
        <v>873</v>
      </c>
      <c r="B69" s="536" t="s">
        <v>361</v>
      </c>
      <c r="C69" s="1088"/>
      <c r="D69" s="1089"/>
      <c r="E69" s="744"/>
      <c r="F69" s="750"/>
      <c r="G69" s="1044"/>
      <c r="H69" s="1045"/>
      <c r="I69" s="590"/>
      <c r="J69" s="445"/>
      <c r="K69" s="1044"/>
      <c r="L69" s="1045"/>
      <c r="M69" s="590"/>
      <c r="N69" s="445"/>
      <c r="O69" s="409"/>
    </row>
    <row r="70" spans="1:17" ht="22.8" x14ac:dyDescent="0.3">
      <c r="A70" s="113" t="s">
        <v>874</v>
      </c>
      <c r="B70" s="561" t="s">
        <v>875</v>
      </c>
      <c r="C70" s="1046">
        <v>0</v>
      </c>
      <c r="D70" s="1047"/>
      <c r="E70" s="585">
        <v>0</v>
      </c>
      <c r="F70" s="689">
        <v>0</v>
      </c>
      <c r="G70" s="1046">
        <v>0</v>
      </c>
      <c r="H70" s="1047"/>
      <c r="I70" s="585">
        <v>0</v>
      </c>
      <c r="J70" s="580">
        <v>0</v>
      </c>
      <c r="K70" s="1046">
        <v>0</v>
      </c>
      <c r="L70" s="1047"/>
      <c r="M70" s="585">
        <v>0</v>
      </c>
      <c r="N70" s="580">
        <v>0</v>
      </c>
      <c r="O70" s="409"/>
    </row>
    <row r="71" spans="1:17" ht="22.8" x14ac:dyDescent="0.3">
      <c r="A71" s="117" t="s">
        <v>876</v>
      </c>
      <c r="B71" s="490" t="s">
        <v>877</v>
      </c>
      <c r="C71" s="1048">
        <v>0</v>
      </c>
      <c r="D71" s="1049"/>
      <c r="E71" s="738">
        <v>0</v>
      </c>
      <c r="F71" s="688">
        <v>0</v>
      </c>
      <c r="G71" s="1048">
        <v>0</v>
      </c>
      <c r="H71" s="1049"/>
      <c r="I71" s="738">
        <v>0</v>
      </c>
      <c r="J71" s="739">
        <v>0</v>
      </c>
      <c r="K71" s="1048">
        <v>0</v>
      </c>
      <c r="L71" s="1049"/>
      <c r="M71" s="858">
        <v>0</v>
      </c>
      <c r="N71" s="859">
        <v>0</v>
      </c>
      <c r="O71" s="409"/>
    </row>
    <row r="72" spans="1:17" ht="22.8" x14ac:dyDescent="0.3">
      <c r="A72" s="113" t="s">
        <v>878</v>
      </c>
      <c r="B72" s="561" t="s">
        <v>879</v>
      </c>
      <c r="C72" s="1046">
        <v>10</v>
      </c>
      <c r="D72" s="1047"/>
      <c r="E72" s="585">
        <v>0</v>
      </c>
      <c r="F72" s="724">
        <v>-6.3</v>
      </c>
      <c r="G72" s="1046">
        <v>10</v>
      </c>
      <c r="H72" s="1047"/>
      <c r="I72" s="585">
        <v>0</v>
      </c>
      <c r="J72" s="448">
        <v>0</v>
      </c>
      <c r="K72" s="1046">
        <v>10</v>
      </c>
      <c r="L72" s="1047"/>
      <c r="M72" s="585">
        <v>0</v>
      </c>
      <c r="N72" s="448">
        <v>0</v>
      </c>
      <c r="O72" s="410"/>
    </row>
    <row r="73" spans="1:17" x14ac:dyDescent="0.3">
      <c r="A73" s="117" t="s">
        <v>880</v>
      </c>
      <c r="B73" s="490" t="s">
        <v>881</v>
      </c>
      <c r="C73" s="1048">
        <v>0</v>
      </c>
      <c r="D73" s="1049"/>
      <c r="E73" s="738">
        <v>0</v>
      </c>
      <c r="F73" s="688">
        <v>0</v>
      </c>
      <c r="G73" s="1049">
        <v>0</v>
      </c>
      <c r="H73" s="1049"/>
      <c r="I73" s="738">
        <v>0</v>
      </c>
      <c r="J73" s="688">
        <v>0</v>
      </c>
      <c r="K73" s="1049">
        <v>0</v>
      </c>
      <c r="L73" s="1049"/>
      <c r="M73" s="858">
        <v>0</v>
      </c>
      <c r="N73" s="859">
        <v>0</v>
      </c>
      <c r="O73" s="409"/>
    </row>
    <row r="74" spans="1:17" ht="12" thickBot="1" x14ac:dyDescent="0.35">
      <c r="A74" s="561" t="s">
        <v>882</v>
      </c>
      <c r="B74" s="561" t="s">
        <v>883</v>
      </c>
      <c r="C74" s="1082">
        <v>0</v>
      </c>
      <c r="D74" s="1083"/>
      <c r="E74" s="585">
        <v>0</v>
      </c>
      <c r="F74" s="689">
        <v>0</v>
      </c>
      <c r="G74" s="1046">
        <v>0</v>
      </c>
      <c r="H74" s="1047"/>
      <c r="I74" s="585">
        <v>0</v>
      </c>
      <c r="J74" s="689">
        <v>0</v>
      </c>
      <c r="K74" s="1046">
        <v>0</v>
      </c>
      <c r="L74" s="1047"/>
      <c r="M74" s="585">
        <v>0</v>
      </c>
      <c r="N74" s="880">
        <v>0</v>
      </c>
      <c r="O74" s="409"/>
    </row>
    <row r="75" spans="1:17" ht="12.6" thickBot="1" x14ac:dyDescent="0.35">
      <c r="A75" s="610"/>
      <c r="B75" s="611" t="s">
        <v>884</v>
      </c>
      <c r="C75" s="1050">
        <v>10</v>
      </c>
      <c r="D75" s="1051"/>
      <c r="E75" s="613">
        <v>0</v>
      </c>
      <c r="F75" s="612">
        <v>-6.3</v>
      </c>
      <c r="G75" s="1050">
        <v>10</v>
      </c>
      <c r="H75" s="1051"/>
      <c r="I75" s="613">
        <v>0</v>
      </c>
      <c r="J75" s="614">
        <v>0</v>
      </c>
      <c r="K75" s="1050">
        <v>10</v>
      </c>
      <c r="L75" s="1051"/>
      <c r="M75" s="613">
        <v>0</v>
      </c>
      <c r="N75" s="614">
        <v>0</v>
      </c>
      <c r="O75" s="410"/>
    </row>
    <row r="76" spans="1:17" ht="22.8" x14ac:dyDescent="0.3">
      <c r="A76" s="50" t="s">
        <v>885</v>
      </c>
      <c r="B76" s="561" t="s">
        <v>886</v>
      </c>
      <c r="C76" s="1084">
        <v>1971</v>
      </c>
      <c r="D76" s="1085"/>
      <c r="E76" s="578">
        <v>0.3</v>
      </c>
      <c r="F76" s="199">
        <v>81.5</v>
      </c>
      <c r="G76" s="1052">
        <v>1592</v>
      </c>
      <c r="H76" s="1053"/>
      <c r="I76" s="589">
        <v>0.2</v>
      </c>
      <c r="J76" s="450">
        <v>-19.2</v>
      </c>
      <c r="K76" s="1052">
        <v>4547</v>
      </c>
      <c r="L76" s="1053"/>
      <c r="M76" s="893">
        <v>0.7</v>
      </c>
      <c r="N76" s="894">
        <v>185.6</v>
      </c>
      <c r="O76" s="410"/>
    </row>
    <row r="77" spans="1:17" ht="23.4" thickBot="1" x14ac:dyDescent="0.35">
      <c r="A77" s="536" t="s">
        <v>887</v>
      </c>
      <c r="B77" s="528" t="s">
        <v>888</v>
      </c>
      <c r="C77" s="1086">
        <v>0</v>
      </c>
      <c r="D77" s="1087"/>
      <c r="E77" s="588">
        <v>0</v>
      </c>
      <c r="F77" s="697">
        <v>0</v>
      </c>
      <c r="G77" s="1054">
        <v>0</v>
      </c>
      <c r="H77" s="1055"/>
      <c r="I77" s="588">
        <v>0</v>
      </c>
      <c r="J77" s="697">
        <v>0</v>
      </c>
      <c r="K77" s="1054">
        <v>0</v>
      </c>
      <c r="L77" s="1055"/>
      <c r="M77" s="588">
        <v>0</v>
      </c>
      <c r="N77" s="881">
        <v>0</v>
      </c>
      <c r="O77" s="409"/>
    </row>
    <row r="78" spans="1:17" ht="29.25" customHeight="1" thickBot="1" x14ac:dyDescent="0.35">
      <c r="A78" s="603"/>
      <c r="B78" s="604" t="s">
        <v>889</v>
      </c>
      <c r="C78" s="1038">
        <v>599939</v>
      </c>
      <c r="D78" s="1039"/>
      <c r="E78" s="607">
        <v>101</v>
      </c>
      <c r="F78" s="606">
        <v>11.6</v>
      </c>
      <c r="G78" s="1038">
        <v>643537</v>
      </c>
      <c r="H78" s="1039"/>
      <c r="I78" s="607">
        <v>100.9</v>
      </c>
      <c r="J78" s="608">
        <v>7.3</v>
      </c>
      <c r="K78" s="1038">
        <v>628802</v>
      </c>
      <c r="L78" s="1039"/>
      <c r="M78" s="607">
        <v>100</v>
      </c>
      <c r="N78" s="608">
        <v>-2.2999999999999998</v>
      </c>
      <c r="O78" s="410"/>
      <c r="Q78" s="482"/>
    </row>
    <row r="79" spans="1:17" ht="23.4" thickBot="1" x14ac:dyDescent="0.35">
      <c r="A79" s="610"/>
      <c r="B79" s="610" t="s">
        <v>890</v>
      </c>
      <c r="C79" s="1040">
        <v>19626</v>
      </c>
      <c r="D79" s="1041"/>
      <c r="E79" s="615">
        <v>3.3</v>
      </c>
      <c r="F79" s="616">
        <v>24.2</v>
      </c>
      <c r="G79" s="1040">
        <v>24254</v>
      </c>
      <c r="H79" s="1041"/>
      <c r="I79" s="617">
        <v>3.8</v>
      </c>
      <c r="J79" s="618">
        <v>23.6</v>
      </c>
      <c r="K79" s="1040">
        <v>28671</v>
      </c>
      <c r="L79" s="1041"/>
      <c r="M79" s="613">
        <v>4.5999999999999996</v>
      </c>
      <c r="N79" s="614">
        <v>18.2</v>
      </c>
      <c r="O79" s="410"/>
    </row>
    <row r="80" spans="1:17" ht="80.400000000000006" customHeight="1" x14ac:dyDescent="0.3">
      <c r="A80" s="1032" t="s">
        <v>891</v>
      </c>
      <c r="B80" s="1027"/>
      <c r="C80" s="1027"/>
      <c r="D80" s="1027"/>
      <c r="E80" s="1027"/>
      <c r="F80" s="1027"/>
      <c r="G80" s="1027"/>
      <c r="H80" s="1027"/>
      <c r="I80" s="1027"/>
      <c r="J80" s="1027"/>
      <c r="K80" s="1027"/>
      <c r="L80" s="1027"/>
      <c r="M80" s="1027"/>
      <c r="N80" s="1027"/>
      <c r="O80" s="411"/>
    </row>
  </sheetData>
  <mergeCells count="239">
    <mergeCell ref="G75:H75"/>
    <mergeCell ref="G76:H76"/>
    <mergeCell ref="G77:H77"/>
    <mergeCell ref="G78:H78"/>
    <mergeCell ref="G79:H79"/>
    <mergeCell ref="G66:H66"/>
    <mergeCell ref="G67:H67"/>
    <mergeCell ref="G68:H68"/>
    <mergeCell ref="G69:H69"/>
    <mergeCell ref="G70:H70"/>
    <mergeCell ref="G71:H71"/>
    <mergeCell ref="G72:H72"/>
    <mergeCell ref="G73:H73"/>
    <mergeCell ref="G74:H74"/>
    <mergeCell ref="G57:H57"/>
    <mergeCell ref="G58:H58"/>
    <mergeCell ref="G59:H59"/>
    <mergeCell ref="G60:H60"/>
    <mergeCell ref="G61:H61"/>
    <mergeCell ref="G62:H62"/>
    <mergeCell ref="G63:H63"/>
    <mergeCell ref="G64:H64"/>
    <mergeCell ref="G65:H65"/>
    <mergeCell ref="G49:H49"/>
    <mergeCell ref="G50:H50"/>
    <mergeCell ref="G51:H51"/>
    <mergeCell ref="G52:H52"/>
    <mergeCell ref="G53:H53"/>
    <mergeCell ref="G54:H55"/>
    <mergeCell ref="I54:I55"/>
    <mergeCell ref="J54:J55"/>
    <mergeCell ref="G56:H56"/>
    <mergeCell ref="G40:H40"/>
    <mergeCell ref="G41:H41"/>
    <mergeCell ref="G42:H42"/>
    <mergeCell ref="G43:H43"/>
    <mergeCell ref="G44:H44"/>
    <mergeCell ref="G45:H45"/>
    <mergeCell ref="G46:H46"/>
    <mergeCell ref="G47:H47"/>
    <mergeCell ref="G48:H48"/>
    <mergeCell ref="G31:H31"/>
    <mergeCell ref="G32:H32"/>
    <mergeCell ref="G33:H33"/>
    <mergeCell ref="G34:H34"/>
    <mergeCell ref="G35:H35"/>
    <mergeCell ref="G36:H36"/>
    <mergeCell ref="G37:H37"/>
    <mergeCell ref="G38:H38"/>
    <mergeCell ref="G39:H39"/>
    <mergeCell ref="G22:H22"/>
    <mergeCell ref="G23:H23"/>
    <mergeCell ref="G24:H24"/>
    <mergeCell ref="G25:H25"/>
    <mergeCell ref="G26:H26"/>
    <mergeCell ref="G27:H27"/>
    <mergeCell ref="G28:H28"/>
    <mergeCell ref="G29:H29"/>
    <mergeCell ref="G30:H30"/>
    <mergeCell ref="G13:H13"/>
    <mergeCell ref="G14:H14"/>
    <mergeCell ref="G15:H15"/>
    <mergeCell ref="G16:H16"/>
    <mergeCell ref="G17:H17"/>
    <mergeCell ref="G18:H18"/>
    <mergeCell ref="G19:H19"/>
    <mergeCell ref="G20:H20"/>
    <mergeCell ref="G21:H21"/>
    <mergeCell ref="G6:J6"/>
    <mergeCell ref="G7:H7"/>
    <mergeCell ref="I7:I8"/>
    <mergeCell ref="J7:J8"/>
    <mergeCell ref="G8:H8"/>
    <mergeCell ref="G9:H9"/>
    <mergeCell ref="G10:H10"/>
    <mergeCell ref="G11:H11"/>
    <mergeCell ref="G12:H12"/>
    <mergeCell ref="A1:N1"/>
    <mergeCell ref="A3:N3"/>
    <mergeCell ref="A4:N4"/>
    <mergeCell ref="A5:N5"/>
    <mergeCell ref="K24:L24"/>
    <mergeCell ref="A80:N80"/>
    <mergeCell ref="M54:M55"/>
    <mergeCell ref="N54:N55"/>
    <mergeCell ref="C6:F6"/>
    <mergeCell ref="A7:B8"/>
    <mergeCell ref="C7:D7"/>
    <mergeCell ref="C8:D8"/>
    <mergeCell ref="E7:E8"/>
    <mergeCell ref="F7:F8"/>
    <mergeCell ref="A9:B9"/>
    <mergeCell ref="C9:D9"/>
    <mergeCell ref="C10:D10"/>
    <mergeCell ref="C11:D11"/>
    <mergeCell ref="C12:D12"/>
    <mergeCell ref="C13:D13"/>
    <mergeCell ref="C14:D14"/>
    <mergeCell ref="C15:D15"/>
    <mergeCell ref="C16:D16"/>
    <mergeCell ref="C17:D17"/>
    <mergeCell ref="C18:D18"/>
    <mergeCell ref="C19:D19"/>
    <mergeCell ref="C20:D20"/>
    <mergeCell ref="C27:D27"/>
    <mergeCell ref="C23:D23"/>
    <mergeCell ref="C21:D21"/>
    <mergeCell ref="C22:D22"/>
    <mergeCell ref="C25:D25"/>
    <mergeCell ref="C26:D26"/>
    <mergeCell ref="C24:D24"/>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E54:E55"/>
    <mergeCell ref="F54:F55"/>
    <mergeCell ref="C56:D56"/>
    <mergeCell ref="C57:D57"/>
    <mergeCell ref="C58:D58"/>
    <mergeCell ref="C53:D53"/>
    <mergeCell ref="A54:A55"/>
    <mergeCell ref="C54:D55"/>
    <mergeCell ref="C59:D59"/>
    <mergeCell ref="C60:D60"/>
    <mergeCell ref="C61:D61"/>
    <mergeCell ref="C62:D62"/>
    <mergeCell ref="C63:D63"/>
    <mergeCell ref="C72:D72"/>
    <mergeCell ref="C73:D73"/>
    <mergeCell ref="C64:D64"/>
    <mergeCell ref="C65:D65"/>
    <mergeCell ref="C66:D66"/>
    <mergeCell ref="C67:D67"/>
    <mergeCell ref="C68:D68"/>
    <mergeCell ref="C79:D79"/>
    <mergeCell ref="C74:D74"/>
    <mergeCell ref="C75:D75"/>
    <mergeCell ref="C76:D76"/>
    <mergeCell ref="C77:D77"/>
    <mergeCell ref="C78:D78"/>
    <mergeCell ref="C69:D69"/>
    <mergeCell ref="C70:D70"/>
    <mergeCell ref="C71:D71"/>
    <mergeCell ref="K6:N6"/>
    <mergeCell ref="K7:L7"/>
    <mergeCell ref="K8:L8"/>
    <mergeCell ref="K9:L9"/>
    <mergeCell ref="K10:L10"/>
    <mergeCell ref="K11:L11"/>
    <mergeCell ref="K12:L12"/>
    <mergeCell ref="K13:L13"/>
    <mergeCell ref="K14:L14"/>
    <mergeCell ref="K15:L15"/>
    <mergeCell ref="K16:L16"/>
    <mergeCell ref="K17:L17"/>
    <mergeCell ref="K18:L18"/>
    <mergeCell ref="K19:L19"/>
    <mergeCell ref="K20:L20"/>
    <mergeCell ref="K21:L21"/>
    <mergeCell ref="K22:L22"/>
    <mergeCell ref="K23:L23"/>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53:L53"/>
    <mergeCell ref="K56:L56"/>
    <mergeCell ref="K57:L57"/>
    <mergeCell ref="K58:L58"/>
    <mergeCell ref="K59:L59"/>
    <mergeCell ref="K42:L42"/>
    <mergeCell ref="K43:L43"/>
    <mergeCell ref="K44:L44"/>
    <mergeCell ref="K45:L45"/>
    <mergeCell ref="K46:L46"/>
    <mergeCell ref="K47:L47"/>
    <mergeCell ref="K48:L48"/>
    <mergeCell ref="K49:L49"/>
    <mergeCell ref="K50:L50"/>
    <mergeCell ref="K54:L55"/>
    <mergeCell ref="K78:L78"/>
    <mergeCell ref="K79:L79"/>
    <mergeCell ref="M7:M8"/>
    <mergeCell ref="N7:N8"/>
    <mergeCell ref="K69:L69"/>
    <mergeCell ref="K70:L70"/>
    <mergeCell ref="K71:L71"/>
    <mergeCell ref="K72:L72"/>
    <mergeCell ref="K73:L73"/>
    <mergeCell ref="K74:L74"/>
    <mergeCell ref="K75:L75"/>
    <mergeCell ref="K76:L76"/>
    <mergeCell ref="K77:L77"/>
    <mergeCell ref="K60:L60"/>
    <mergeCell ref="K61:L61"/>
    <mergeCell ref="K62:L62"/>
    <mergeCell ref="K63:L63"/>
    <mergeCell ref="K64:L64"/>
    <mergeCell ref="K65:L65"/>
    <mergeCell ref="K66:L66"/>
    <mergeCell ref="K67:L67"/>
    <mergeCell ref="K68:L68"/>
    <mergeCell ref="K51:L51"/>
    <mergeCell ref="K52:L52"/>
  </mergeCells>
  <hyperlinks>
    <hyperlink ref="O1" location="'Index'!A1" display="INDICE"/>
  </hyperlinks>
  <pageMargins left="0.7" right="0.7" top="0.75" bottom="0.75" header="0.3" footer="0.3"/>
  <pageSetup paperSize="9" scale="95" orientation="landscape" r:id="rId1"/>
  <rowBreaks count="2" manualBreakCount="2">
    <brk id="31" max="13" man="1"/>
    <brk id="58"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showGridLines="0" zoomScale="90" zoomScaleNormal="90" workbookViewId="0">
      <selection sqref="A1:F1"/>
    </sheetView>
  </sheetViews>
  <sheetFormatPr defaultColWidth="9.44140625" defaultRowHeight="11.4" x14ac:dyDescent="0.3"/>
  <cols>
    <col min="1" max="1" width="13.5546875" style="799" bestFit="1" customWidth="1"/>
    <col min="2" max="2" width="16" style="799" customWidth="1"/>
    <col min="3" max="3" width="17.44140625" style="799" customWidth="1"/>
    <col min="4" max="4" width="12.5546875" style="799" customWidth="1"/>
    <col min="5" max="5" width="20.44140625" style="799" customWidth="1"/>
    <col min="6" max="6" width="11.5546875" style="799" customWidth="1"/>
    <col min="7" max="16384" width="9.44140625" style="799"/>
  </cols>
  <sheetData>
    <row r="1" spans="1:7" s="798" customFormat="1" ht="14.4" x14ac:dyDescent="0.3">
      <c r="A1" s="964" t="s">
        <v>66</v>
      </c>
      <c r="B1" s="964"/>
      <c r="C1" s="964"/>
      <c r="D1" s="964"/>
      <c r="E1" s="964"/>
      <c r="F1" s="964"/>
      <c r="G1" s="797" t="s">
        <v>50</v>
      </c>
    </row>
    <row r="3" spans="1:7" ht="26.1" customHeight="1" x14ac:dyDescent="0.3">
      <c r="A3" s="961" t="s">
        <v>67</v>
      </c>
      <c r="B3" s="961"/>
      <c r="C3" s="961"/>
      <c r="D3" s="961"/>
      <c r="E3" s="961"/>
      <c r="F3" s="961"/>
    </row>
    <row r="4" spans="1:7" x14ac:dyDescent="0.3">
      <c r="A4" s="962" t="s">
        <v>68</v>
      </c>
      <c r="B4" s="962"/>
      <c r="C4" s="962"/>
      <c r="D4" s="962"/>
      <c r="E4" s="962"/>
      <c r="F4" s="962"/>
    </row>
    <row r="5" spans="1:7" ht="24" x14ac:dyDescent="0.3">
      <c r="A5" s="270" t="s">
        <v>69</v>
      </c>
      <c r="B5" s="270" t="s">
        <v>70</v>
      </c>
      <c r="C5" s="270" t="s">
        <v>71</v>
      </c>
      <c r="D5" s="270" t="s">
        <v>72</v>
      </c>
      <c r="E5" s="270" t="s">
        <v>73</v>
      </c>
      <c r="F5" s="270" t="s">
        <v>61</v>
      </c>
    </row>
    <row r="6" spans="1:7" ht="12" x14ac:dyDescent="0.3">
      <c r="A6" s="10" t="s">
        <v>74</v>
      </c>
      <c r="B6" s="41" t="s">
        <v>75</v>
      </c>
      <c r="C6" s="41">
        <v>10</v>
      </c>
      <c r="D6" s="41" t="s">
        <v>75</v>
      </c>
      <c r="E6" s="41" t="s">
        <v>75</v>
      </c>
      <c r="F6" s="30">
        <v>10</v>
      </c>
    </row>
    <row r="7" spans="1:7" ht="12" x14ac:dyDescent="0.3">
      <c r="A7" s="796" t="s">
        <v>76</v>
      </c>
      <c r="B7" s="800" t="s">
        <v>75</v>
      </c>
      <c r="C7" s="800" t="s">
        <v>75</v>
      </c>
      <c r="D7" s="800" t="s">
        <v>75</v>
      </c>
      <c r="E7" s="800" t="s">
        <v>75</v>
      </c>
      <c r="F7" s="801" t="s">
        <v>75</v>
      </c>
    </row>
    <row r="8" spans="1:7" ht="12" x14ac:dyDescent="0.3">
      <c r="A8" s="10" t="s">
        <v>77</v>
      </c>
      <c r="B8" s="41">
        <v>32</v>
      </c>
      <c r="C8" s="41" t="s">
        <v>75</v>
      </c>
      <c r="D8" s="41">
        <v>284</v>
      </c>
      <c r="E8" s="41" t="s">
        <v>75</v>
      </c>
      <c r="F8" s="30">
        <v>316</v>
      </c>
    </row>
    <row r="9" spans="1:7" ht="12" x14ac:dyDescent="0.3">
      <c r="A9" s="796" t="s">
        <v>78</v>
      </c>
      <c r="B9" s="800" t="s">
        <v>75</v>
      </c>
      <c r="C9" s="800">
        <v>148</v>
      </c>
      <c r="D9" s="800" t="s">
        <v>75</v>
      </c>
      <c r="E9" s="800" t="s">
        <v>75</v>
      </c>
      <c r="F9" s="801">
        <v>148</v>
      </c>
    </row>
    <row r="10" spans="1:7" ht="12" x14ac:dyDescent="0.3">
      <c r="A10" s="10" t="s">
        <v>79</v>
      </c>
      <c r="B10" s="41">
        <v>78</v>
      </c>
      <c r="C10" s="41" t="s">
        <v>75</v>
      </c>
      <c r="D10" s="41">
        <v>292</v>
      </c>
      <c r="E10" s="41">
        <v>1394</v>
      </c>
      <c r="F10" s="30">
        <v>1765</v>
      </c>
    </row>
    <row r="11" spans="1:7" ht="12" x14ac:dyDescent="0.3">
      <c r="A11" s="796" t="s">
        <v>80</v>
      </c>
      <c r="B11" s="800" t="s">
        <v>75</v>
      </c>
      <c r="C11" s="800">
        <v>346</v>
      </c>
      <c r="D11" s="800">
        <v>30</v>
      </c>
      <c r="E11" s="800">
        <v>779</v>
      </c>
      <c r="F11" s="801">
        <v>1155</v>
      </c>
    </row>
    <row r="12" spans="1:7" ht="12" x14ac:dyDescent="0.3">
      <c r="A12" s="10" t="s">
        <v>81</v>
      </c>
      <c r="B12" s="41" t="s">
        <v>75</v>
      </c>
      <c r="C12" s="41">
        <v>38</v>
      </c>
      <c r="D12" s="41" t="s">
        <v>75</v>
      </c>
      <c r="E12" s="41">
        <v>57</v>
      </c>
      <c r="F12" s="30">
        <v>95</v>
      </c>
    </row>
    <row r="13" spans="1:7" ht="12" x14ac:dyDescent="0.3">
      <c r="A13" s="796" t="s">
        <v>82</v>
      </c>
      <c r="B13" s="800" t="s">
        <v>75</v>
      </c>
      <c r="C13" s="800" t="s">
        <v>75</v>
      </c>
      <c r="D13" s="800" t="s">
        <v>75</v>
      </c>
      <c r="E13" s="800" t="s">
        <v>75</v>
      </c>
      <c r="F13" s="801" t="s">
        <v>75</v>
      </c>
    </row>
    <row r="14" spans="1:7" ht="12" x14ac:dyDescent="0.3">
      <c r="A14" s="60" t="s">
        <v>83</v>
      </c>
      <c r="B14" s="30">
        <f>SUM(B6:B13)</f>
        <v>110</v>
      </c>
      <c r="C14" s="30">
        <f t="shared" ref="C14:E14" si="0">SUM(C6:C13)</f>
        <v>542</v>
      </c>
      <c r="D14" s="30">
        <f t="shared" si="0"/>
        <v>606</v>
      </c>
      <c r="E14" s="30">
        <f t="shared" si="0"/>
        <v>2230</v>
      </c>
      <c r="F14" s="30">
        <v>3488</v>
      </c>
    </row>
    <row r="15" spans="1:7" ht="12" x14ac:dyDescent="0.3">
      <c r="A15" s="796" t="s">
        <v>84</v>
      </c>
      <c r="B15" s="800" t="s">
        <v>75</v>
      </c>
      <c r="C15" s="800" t="s">
        <v>75</v>
      </c>
      <c r="D15" s="800">
        <v>17</v>
      </c>
      <c r="E15" s="800">
        <v>135</v>
      </c>
      <c r="F15" s="801" t="s">
        <v>85</v>
      </c>
    </row>
    <row r="16" spans="1:7" ht="12.6" thickBot="1" x14ac:dyDescent="0.35">
      <c r="A16" s="231" t="s">
        <v>61</v>
      </c>
      <c r="B16" s="232">
        <v>110</v>
      </c>
      <c r="C16" s="232">
        <v>542</v>
      </c>
      <c r="D16" s="232">
        <v>622</v>
      </c>
      <c r="E16" s="232">
        <v>2366</v>
      </c>
      <c r="F16" s="232">
        <v>3640</v>
      </c>
    </row>
    <row r="17" spans="1:6" x14ac:dyDescent="0.3">
      <c r="A17" s="963" t="s">
        <v>86</v>
      </c>
      <c r="B17" s="963"/>
      <c r="C17" s="963"/>
      <c r="D17" s="963"/>
      <c r="E17" s="963"/>
      <c r="F17" s="963"/>
    </row>
  </sheetData>
  <mergeCells count="4">
    <mergeCell ref="A3:F3"/>
    <mergeCell ref="A4:F4"/>
    <mergeCell ref="A17:F17"/>
    <mergeCell ref="A1:F1"/>
  </mergeCells>
  <hyperlinks>
    <hyperlink ref="G1" location="'Index'!A1" display="INDICE"/>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7"/>
  <sheetViews>
    <sheetView showGridLines="0" zoomScaleNormal="100" workbookViewId="0"/>
  </sheetViews>
  <sheetFormatPr defaultColWidth="9.44140625" defaultRowHeight="11.4" x14ac:dyDescent="0.3"/>
  <cols>
    <col min="1" max="1" width="15.44140625" style="31" customWidth="1"/>
    <col min="2" max="2" width="7.5546875" style="31" customWidth="1"/>
    <col min="3" max="5" width="9.44140625" style="31"/>
    <col min="6" max="8" width="9.44140625" style="46"/>
    <col min="9" max="16384" width="9.44140625" style="31"/>
  </cols>
  <sheetData>
    <row r="1" spans="1:12" s="32" customFormat="1" ht="14.4" x14ac:dyDescent="0.3">
      <c r="A1" s="964" t="s">
        <v>892</v>
      </c>
      <c r="B1" s="964"/>
      <c r="C1" s="964"/>
      <c r="D1" s="964"/>
      <c r="E1" s="964"/>
      <c r="F1" s="964"/>
      <c r="G1" s="964"/>
      <c r="H1" s="964"/>
      <c r="I1" s="964"/>
      <c r="J1" s="964"/>
      <c r="K1" s="964"/>
      <c r="L1" s="36" t="s">
        <v>50</v>
      </c>
    </row>
    <row r="3" spans="1:12" ht="12" customHeight="1" x14ac:dyDescent="0.3">
      <c r="A3" s="961" t="s">
        <v>893</v>
      </c>
      <c r="B3" s="961"/>
      <c r="C3" s="961"/>
      <c r="D3" s="961"/>
      <c r="E3" s="961"/>
      <c r="F3" s="961"/>
      <c r="G3" s="961"/>
      <c r="H3" s="961"/>
      <c r="I3" s="961"/>
      <c r="J3" s="961"/>
      <c r="K3" s="961"/>
    </row>
    <row r="4" spans="1:12" ht="11.85" customHeight="1" x14ac:dyDescent="0.3">
      <c r="A4" s="1000" t="s">
        <v>170</v>
      </c>
      <c r="B4" s="1000"/>
      <c r="C4" s="1000"/>
      <c r="D4" s="1000"/>
      <c r="E4" s="1000"/>
      <c r="F4" s="1000"/>
      <c r="G4" s="1000"/>
      <c r="H4" s="1000"/>
      <c r="I4" s="1000"/>
      <c r="J4" s="1000"/>
      <c r="K4" s="1000"/>
    </row>
    <row r="5" spans="1:12" ht="15" customHeight="1" thickBot="1" x14ac:dyDescent="0.35">
      <c r="A5" s="1012" t="s">
        <v>202</v>
      </c>
      <c r="B5" s="1012"/>
      <c r="C5" s="1012"/>
      <c r="D5" s="1012"/>
      <c r="E5" s="1012"/>
      <c r="F5" s="1012"/>
      <c r="G5" s="1012"/>
      <c r="H5" s="1012"/>
      <c r="I5" s="1012"/>
      <c r="J5" s="1012"/>
      <c r="K5" s="1012"/>
    </row>
    <row r="6" spans="1:12" ht="12" thickBot="1" x14ac:dyDescent="0.35">
      <c r="A6" s="1115" t="s">
        <v>765</v>
      </c>
      <c r="B6" s="1116"/>
      <c r="C6" s="996" t="s">
        <v>894</v>
      </c>
      <c r="D6" s="997"/>
      <c r="E6" s="998"/>
      <c r="F6" s="996" t="s">
        <v>895</v>
      </c>
      <c r="G6" s="997"/>
      <c r="H6" s="998"/>
      <c r="I6" s="996" t="s">
        <v>896</v>
      </c>
      <c r="J6" s="997"/>
      <c r="K6" s="998"/>
    </row>
    <row r="7" spans="1:12" ht="12" thickBot="1" x14ac:dyDescent="0.35">
      <c r="A7" s="1117"/>
      <c r="B7" s="1118"/>
      <c r="C7" s="45" t="s">
        <v>897</v>
      </c>
      <c r="D7" s="115" t="s">
        <v>250</v>
      </c>
      <c r="E7" s="115" t="s">
        <v>898</v>
      </c>
      <c r="F7" s="682" t="s">
        <v>897</v>
      </c>
      <c r="G7" s="420" t="s">
        <v>250</v>
      </c>
      <c r="H7" s="420" t="s">
        <v>898</v>
      </c>
      <c r="I7" s="406" t="s">
        <v>897</v>
      </c>
      <c r="J7" s="405" t="s">
        <v>250</v>
      </c>
      <c r="K7" s="405" t="s">
        <v>898</v>
      </c>
    </row>
    <row r="8" spans="1:12" ht="25.35" customHeight="1" x14ac:dyDescent="0.3">
      <c r="A8" s="1112" t="s">
        <v>899</v>
      </c>
      <c r="B8" s="1113"/>
      <c r="C8" s="204">
        <v>70794</v>
      </c>
      <c r="D8" s="157">
        <v>70908</v>
      </c>
      <c r="E8" s="206">
        <v>44.1</v>
      </c>
      <c r="F8" s="204">
        <v>83091</v>
      </c>
      <c r="G8" s="157">
        <v>83195</v>
      </c>
      <c r="H8" s="413">
        <v>47</v>
      </c>
      <c r="I8" s="204">
        <v>104008</v>
      </c>
      <c r="J8" s="157">
        <v>104166</v>
      </c>
      <c r="K8" s="413">
        <v>49.3</v>
      </c>
    </row>
    <row r="9" spans="1:12" ht="13.8" x14ac:dyDescent="0.3">
      <c r="A9" s="121"/>
      <c r="B9" s="207" t="s">
        <v>900</v>
      </c>
      <c r="C9" s="209">
        <v>21.5</v>
      </c>
      <c r="D9" s="208">
        <v>21.4</v>
      </c>
      <c r="E9" s="210"/>
      <c r="F9" s="209">
        <v>17.399999999999999</v>
      </c>
      <c r="G9" s="208">
        <v>17.3</v>
      </c>
      <c r="H9" s="414"/>
      <c r="I9" s="903">
        <v>25.2</v>
      </c>
      <c r="J9" s="691">
        <v>25.2</v>
      </c>
      <c r="K9" s="414"/>
    </row>
    <row r="10" spans="1:12" ht="25.35" customHeight="1" x14ac:dyDescent="0.3">
      <c r="A10" s="1095" t="s">
        <v>901</v>
      </c>
      <c r="B10" s="1114"/>
      <c r="C10" s="204">
        <v>89567</v>
      </c>
      <c r="D10" s="157">
        <v>89666</v>
      </c>
      <c r="E10" s="206">
        <v>55.8</v>
      </c>
      <c r="F10" s="204">
        <v>93603</v>
      </c>
      <c r="G10" s="157">
        <v>93718</v>
      </c>
      <c r="H10" s="413">
        <v>53</v>
      </c>
      <c r="I10" s="204">
        <v>107111</v>
      </c>
      <c r="J10" s="157">
        <v>107230</v>
      </c>
      <c r="K10" s="413">
        <v>50.7</v>
      </c>
    </row>
    <row r="11" spans="1:12" ht="13.8" x14ac:dyDescent="0.3">
      <c r="A11" s="121"/>
      <c r="B11" s="207" t="s">
        <v>900</v>
      </c>
      <c r="C11" s="209">
        <v>16.600000000000001</v>
      </c>
      <c r="D11" s="208">
        <v>16.600000000000001</v>
      </c>
      <c r="E11" s="210"/>
      <c r="F11" s="209">
        <v>4.5</v>
      </c>
      <c r="G11" s="208">
        <v>4.5</v>
      </c>
      <c r="H11" s="414"/>
      <c r="I11" s="903">
        <v>14.4</v>
      </c>
      <c r="J11" s="691">
        <v>14.4</v>
      </c>
      <c r="K11" s="414"/>
    </row>
    <row r="12" spans="1:12" x14ac:dyDescent="0.3">
      <c r="A12" s="1095" t="s">
        <v>902</v>
      </c>
      <c r="B12" s="1114"/>
      <c r="C12" s="211">
        <v>74</v>
      </c>
      <c r="D12" s="144">
        <v>74</v>
      </c>
      <c r="E12" s="692">
        <v>0</v>
      </c>
      <c r="F12" s="211">
        <v>45</v>
      </c>
      <c r="G12" s="144">
        <v>45</v>
      </c>
      <c r="H12" s="413">
        <v>0</v>
      </c>
      <c r="I12" s="211">
        <v>36</v>
      </c>
      <c r="J12" s="144">
        <v>36</v>
      </c>
      <c r="K12" s="413">
        <v>0</v>
      </c>
      <c r="L12" s="46"/>
    </row>
    <row r="13" spans="1:12" ht="12" thickBot="1" x14ac:dyDescent="0.35">
      <c r="A13" s="212"/>
      <c r="B13" s="213" t="s">
        <v>900</v>
      </c>
      <c r="C13" s="215">
        <v>-91.6</v>
      </c>
      <c r="D13" s="214">
        <v>-91.7</v>
      </c>
      <c r="E13" s="216"/>
      <c r="F13" s="215">
        <v>-39.200000000000003</v>
      </c>
      <c r="G13" s="214">
        <v>-39.200000000000003</v>
      </c>
      <c r="H13" s="415"/>
      <c r="I13" s="215">
        <f>(I12/F12-1)*100</f>
        <v>-19.999999999999996</v>
      </c>
      <c r="J13" s="214">
        <f>(J12/G12-1)*100</f>
        <v>-19.999999999999996</v>
      </c>
      <c r="K13" s="415"/>
    </row>
    <row r="14" spans="1:12" ht="13.8" x14ac:dyDescent="0.3">
      <c r="A14" s="217"/>
      <c r="B14" s="152" t="s">
        <v>61</v>
      </c>
      <c r="C14" s="218">
        <v>160436</v>
      </c>
      <c r="D14" s="153">
        <v>160647</v>
      </c>
      <c r="E14" s="219">
        <v>100</v>
      </c>
      <c r="F14" s="218">
        <v>176738</v>
      </c>
      <c r="G14" s="153">
        <v>176957</v>
      </c>
      <c r="H14" s="416">
        <v>100</v>
      </c>
      <c r="I14" s="218">
        <v>211155</v>
      </c>
      <c r="J14" s="153">
        <v>211432</v>
      </c>
      <c r="K14" s="416">
        <v>100</v>
      </c>
    </row>
    <row r="15" spans="1:12" ht="12" thickBot="1" x14ac:dyDescent="0.35">
      <c r="A15" s="212"/>
      <c r="B15" s="213" t="s">
        <v>900</v>
      </c>
      <c r="C15" s="412">
        <v>18</v>
      </c>
      <c r="D15" s="412">
        <v>18</v>
      </c>
      <c r="E15" s="216"/>
      <c r="F15" s="412">
        <v>10.199999999999999</v>
      </c>
      <c r="G15" s="412">
        <v>10.199999999999999</v>
      </c>
      <c r="H15" s="415"/>
      <c r="I15" s="412">
        <v>19.5</v>
      </c>
      <c r="J15" s="412">
        <v>19.5</v>
      </c>
      <c r="K15" s="415"/>
    </row>
    <row r="16" spans="1:12" ht="14.85" customHeight="1" x14ac:dyDescent="0.3">
      <c r="A16" s="979" t="s">
        <v>903</v>
      </c>
      <c r="B16" s="979"/>
      <c r="C16" s="979"/>
      <c r="D16" s="979"/>
      <c r="E16" s="979"/>
      <c r="F16" s="979"/>
      <c r="G16" s="979"/>
      <c r="H16" s="979"/>
      <c r="I16" s="979"/>
      <c r="J16" s="979"/>
      <c r="K16" s="979"/>
    </row>
    <row r="17" spans="1:11" ht="61.35" customHeight="1" x14ac:dyDescent="0.3">
      <c r="A17" s="979"/>
      <c r="B17" s="979"/>
      <c r="C17" s="979"/>
      <c r="D17" s="979"/>
      <c r="E17" s="979"/>
      <c r="F17" s="979"/>
      <c r="G17" s="979"/>
      <c r="H17" s="979"/>
      <c r="I17" s="979"/>
      <c r="J17" s="979"/>
      <c r="K17" s="979"/>
    </row>
  </sheetData>
  <mergeCells count="12">
    <mergeCell ref="A3:K3"/>
    <mergeCell ref="A4:K4"/>
    <mergeCell ref="A5:K5"/>
    <mergeCell ref="F6:H6"/>
    <mergeCell ref="A1:K1"/>
    <mergeCell ref="A6:B7"/>
    <mergeCell ref="C6:E6"/>
    <mergeCell ref="A16:K17"/>
    <mergeCell ref="I6:K6"/>
    <mergeCell ref="A8:B8"/>
    <mergeCell ref="A10:B10"/>
    <mergeCell ref="A12:B12"/>
  </mergeCells>
  <hyperlinks>
    <hyperlink ref="L1" location="'Index'!A1" display="INDICE"/>
  </hyperlinks>
  <pageMargins left="0.7" right="0.7" top="0.75" bottom="0.75" header="0.3" footer="0.3"/>
  <pageSetup paperSize="9" scale="8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4"/>
  <sheetViews>
    <sheetView showGridLines="0" zoomScaleNormal="100" workbookViewId="0"/>
  </sheetViews>
  <sheetFormatPr defaultColWidth="9.44140625" defaultRowHeight="11.4" x14ac:dyDescent="0.3"/>
  <cols>
    <col min="1" max="1" width="20.44140625" style="31" bestFit="1" customWidth="1"/>
    <col min="2" max="2" width="9.44140625" style="31"/>
    <col min="3" max="3" width="11.5546875" style="31" customWidth="1"/>
    <col min="4" max="4" width="9.44140625" style="31"/>
    <col min="5" max="7" width="9.44140625" style="46"/>
    <col min="8" max="16384" width="9.44140625" style="31"/>
  </cols>
  <sheetData>
    <row r="1" spans="1:11" s="32" customFormat="1" ht="15" customHeight="1" x14ac:dyDescent="0.3">
      <c r="A1" s="964" t="s">
        <v>904</v>
      </c>
      <c r="B1" s="964"/>
      <c r="C1" s="964"/>
      <c r="D1" s="964"/>
      <c r="E1" s="964"/>
      <c r="F1" s="964"/>
      <c r="G1" s="964"/>
      <c r="H1" s="964"/>
      <c r="I1" s="964"/>
      <c r="J1" s="964"/>
      <c r="K1" s="36" t="s">
        <v>50</v>
      </c>
    </row>
    <row r="3" spans="1:11" ht="11.85" customHeight="1" x14ac:dyDescent="0.3">
      <c r="A3" s="961" t="s">
        <v>905</v>
      </c>
      <c r="B3" s="961"/>
      <c r="C3" s="961"/>
      <c r="D3" s="961"/>
      <c r="E3" s="961"/>
      <c r="F3" s="961"/>
      <c r="G3" s="961"/>
      <c r="H3" s="961"/>
      <c r="I3" s="961"/>
      <c r="J3" s="961"/>
    </row>
    <row r="4" spans="1:11" ht="12" customHeight="1" x14ac:dyDescent="0.3">
      <c r="A4" s="1000" t="s">
        <v>170</v>
      </c>
      <c r="B4" s="1000"/>
      <c r="C4" s="1000"/>
      <c r="D4" s="1000"/>
      <c r="E4" s="1000"/>
      <c r="F4" s="1000"/>
      <c r="G4" s="1000"/>
      <c r="H4" s="1000"/>
      <c r="I4" s="1000"/>
      <c r="J4" s="1000"/>
    </row>
    <row r="5" spans="1:11" ht="15" customHeight="1" thickBot="1" x14ac:dyDescent="0.35">
      <c r="A5" s="1012" t="s">
        <v>202</v>
      </c>
      <c r="B5" s="1012"/>
      <c r="C5" s="1012"/>
      <c r="D5" s="1012"/>
      <c r="E5" s="1012"/>
      <c r="F5" s="1012"/>
      <c r="G5" s="1012"/>
      <c r="H5" s="1012"/>
      <c r="I5" s="1012"/>
      <c r="J5" s="1012"/>
    </row>
    <row r="6" spans="1:11" ht="12" thickBot="1" x14ac:dyDescent="0.35">
      <c r="A6" s="1116" t="s">
        <v>765</v>
      </c>
      <c r="B6" s="996">
        <v>2019</v>
      </c>
      <c r="C6" s="997"/>
      <c r="D6" s="997"/>
      <c r="E6" s="996">
        <v>2020</v>
      </c>
      <c r="F6" s="997"/>
      <c r="G6" s="997"/>
      <c r="H6" s="996">
        <v>2021</v>
      </c>
      <c r="I6" s="997"/>
      <c r="J6" s="997"/>
    </row>
    <row r="7" spans="1:11" ht="22.8" x14ac:dyDescent="0.3">
      <c r="A7" s="1120"/>
      <c r="B7" s="404" t="s">
        <v>897</v>
      </c>
      <c r="C7" s="404" t="s">
        <v>539</v>
      </c>
      <c r="D7" s="404" t="s">
        <v>154</v>
      </c>
      <c r="E7" s="740" t="s">
        <v>897</v>
      </c>
      <c r="F7" s="740" t="s">
        <v>539</v>
      </c>
      <c r="G7" s="740" t="s">
        <v>154</v>
      </c>
      <c r="H7" s="404" t="s">
        <v>897</v>
      </c>
      <c r="I7" s="404" t="s">
        <v>539</v>
      </c>
      <c r="J7" s="404" t="s">
        <v>154</v>
      </c>
    </row>
    <row r="8" spans="1:11" x14ac:dyDescent="0.3">
      <c r="A8" s="143" t="s">
        <v>906</v>
      </c>
      <c r="B8" s="157">
        <v>13164</v>
      </c>
      <c r="C8" s="157">
        <v>13182</v>
      </c>
      <c r="D8" s="221">
        <v>70.599999999999994</v>
      </c>
      <c r="E8" s="157">
        <v>14154</v>
      </c>
      <c r="F8" s="157">
        <v>14166</v>
      </c>
      <c r="G8" s="221">
        <v>73.599999999999994</v>
      </c>
      <c r="H8" s="157">
        <v>11232</v>
      </c>
      <c r="I8" s="157">
        <v>11248</v>
      </c>
      <c r="J8" s="221">
        <v>52.4</v>
      </c>
    </row>
    <row r="9" spans="1:11" x14ac:dyDescent="0.3">
      <c r="A9" s="208" t="s">
        <v>900</v>
      </c>
      <c r="B9" s="208">
        <v>15.4</v>
      </c>
      <c r="C9" s="208">
        <v>15.5</v>
      </c>
      <c r="D9" s="145"/>
      <c r="E9" s="208">
        <v>7.5</v>
      </c>
      <c r="F9" s="208">
        <v>7.5</v>
      </c>
      <c r="G9" s="145"/>
      <c r="H9" s="208">
        <v>-20.6</v>
      </c>
      <c r="I9" s="208">
        <v>-20.6</v>
      </c>
      <c r="J9" s="145"/>
    </row>
    <row r="10" spans="1:11" x14ac:dyDescent="0.3">
      <c r="A10" s="143" t="s">
        <v>907</v>
      </c>
      <c r="B10" s="157">
        <v>5490</v>
      </c>
      <c r="C10" s="157">
        <v>5490</v>
      </c>
      <c r="D10" s="221">
        <v>29.4</v>
      </c>
      <c r="E10" s="157">
        <v>5084</v>
      </c>
      <c r="F10" s="157">
        <v>5084</v>
      </c>
      <c r="G10" s="221">
        <v>26.4</v>
      </c>
      <c r="H10" s="157">
        <v>10218</v>
      </c>
      <c r="I10" s="311">
        <v>10218</v>
      </c>
      <c r="J10" s="221">
        <v>47.6</v>
      </c>
    </row>
    <row r="11" spans="1:11" ht="12" thickBot="1" x14ac:dyDescent="0.35">
      <c r="A11" s="208" t="s">
        <v>900</v>
      </c>
      <c r="B11" s="208" t="s">
        <v>908</v>
      </c>
      <c r="C11" s="691">
        <v>18</v>
      </c>
      <c r="D11" s="145"/>
      <c r="E11" s="208">
        <v>-7.4</v>
      </c>
      <c r="F11" s="208">
        <v>-7.4</v>
      </c>
      <c r="G11" s="145"/>
      <c r="H11" s="208">
        <v>101</v>
      </c>
      <c r="I11" s="208">
        <v>101</v>
      </c>
      <c r="J11" s="145"/>
    </row>
    <row r="12" spans="1:11" ht="12" x14ac:dyDescent="0.3">
      <c r="A12" s="222" t="s">
        <v>61</v>
      </c>
      <c r="B12" s="223">
        <v>18654</v>
      </c>
      <c r="C12" s="223">
        <v>18672</v>
      </c>
      <c r="D12" s="224">
        <v>100</v>
      </c>
      <c r="E12" s="223">
        <v>19238</v>
      </c>
      <c r="F12" s="223">
        <v>19250</v>
      </c>
      <c r="G12" s="224">
        <v>100</v>
      </c>
      <c r="H12" s="223">
        <v>21450</v>
      </c>
      <c r="I12" s="223">
        <v>21450</v>
      </c>
      <c r="J12" s="224">
        <v>100</v>
      </c>
    </row>
    <row r="13" spans="1:11" ht="12" thickBot="1" x14ac:dyDescent="0.35">
      <c r="A13" s="220" t="s">
        <v>900</v>
      </c>
      <c r="B13" s="220">
        <v>16.2</v>
      </c>
      <c r="C13" s="220">
        <v>16.2</v>
      </c>
      <c r="D13" s="226"/>
      <c r="E13" s="220">
        <v>3.1</v>
      </c>
      <c r="F13" s="220">
        <v>3.1</v>
      </c>
      <c r="G13" s="226"/>
      <c r="H13" s="208">
        <v>11.5</v>
      </c>
      <c r="I13" s="208">
        <v>11.5</v>
      </c>
      <c r="J13" s="226"/>
    </row>
    <row r="14" spans="1:11" ht="69" customHeight="1" x14ac:dyDescent="0.3">
      <c r="A14" s="1119" t="s">
        <v>909</v>
      </c>
      <c r="B14" s="1119"/>
      <c r="C14" s="1119"/>
      <c r="D14" s="1119"/>
      <c r="E14" s="1119"/>
      <c r="F14" s="1119"/>
      <c r="G14" s="1119"/>
      <c r="H14" s="1119"/>
      <c r="I14" s="1119"/>
      <c r="J14" s="1119"/>
    </row>
  </sheetData>
  <mergeCells count="9">
    <mergeCell ref="A1:J1"/>
    <mergeCell ref="A14:J14"/>
    <mergeCell ref="H6:J6"/>
    <mergeCell ref="A6:A7"/>
    <mergeCell ref="B6:D6"/>
    <mergeCell ref="A3:J3"/>
    <mergeCell ref="A4:J4"/>
    <mergeCell ref="A5:J5"/>
    <mergeCell ref="E6:G6"/>
  </mergeCells>
  <hyperlinks>
    <hyperlink ref="K1" location="'Index'!A1" display="INDICE"/>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6"/>
  <sheetViews>
    <sheetView showGridLines="0" zoomScaleNormal="100" workbookViewId="0"/>
  </sheetViews>
  <sheetFormatPr defaultColWidth="9.44140625" defaultRowHeight="11.4" x14ac:dyDescent="0.3"/>
  <cols>
    <col min="1" max="1" width="5.44140625" style="286" bestFit="1" customWidth="1"/>
    <col min="2" max="2" width="38.5546875" style="286" bestFit="1" customWidth="1"/>
    <col min="3" max="3" width="10" style="286" customWidth="1"/>
    <col min="4" max="4" width="8.5546875" style="286" customWidth="1"/>
    <col min="5" max="5" width="11.5546875" style="286" bestFit="1" customWidth="1"/>
    <col min="6" max="6" width="10" style="286" customWidth="1"/>
    <col min="7" max="7" width="8.5546875" style="286" customWidth="1"/>
    <col min="8" max="8" width="11.5546875" style="286" bestFit="1" customWidth="1"/>
    <col min="9" max="9" width="10" style="286" customWidth="1"/>
    <col min="10" max="10" width="8.5546875" style="286" customWidth="1"/>
    <col min="11" max="11" width="11.5546875" style="286" bestFit="1" customWidth="1"/>
    <col min="12" max="12" width="6.5546875" style="286" bestFit="1" customWidth="1"/>
    <col min="13" max="16384" width="9.44140625" style="286"/>
  </cols>
  <sheetData>
    <row r="1" spans="1:12" s="285" customFormat="1" ht="12" customHeight="1" x14ac:dyDescent="0.25">
      <c r="A1" s="964" t="s">
        <v>910</v>
      </c>
      <c r="B1" s="964"/>
      <c r="C1" s="964"/>
      <c r="D1" s="964"/>
      <c r="E1" s="964"/>
      <c r="F1" s="964"/>
      <c r="G1" s="964"/>
      <c r="H1" s="964"/>
      <c r="I1" s="964"/>
      <c r="J1" s="964"/>
      <c r="K1" s="964"/>
      <c r="L1" s="61" t="s">
        <v>50</v>
      </c>
    </row>
    <row r="3" spans="1:12" ht="12" customHeight="1" x14ac:dyDescent="0.3">
      <c r="A3" s="961" t="s">
        <v>911</v>
      </c>
      <c r="B3" s="961"/>
      <c r="C3" s="961"/>
      <c r="D3" s="961"/>
      <c r="E3" s="961"/>
      <c r="F3" s="961"/>
      <c r="G3" s="961"/>
      <c r="H3" s="961"/>
      <c r="I3" s="961"/>
      <c r="J3" s="961"/>
      <c r="K3" s="961"/>
    </row>
    <row r="4" spans="1:12" x14ac:dyDescent="0.3">
      <c r="A4" s="972" t="s">
        <v>170</v>
      </c>
      <c r="B4" s="972"/>
      <c r="C4" s="972"/>
      <c r="D4" s="972"/>
      <c r="E4" s="972"/>
      <c r="F4" s="972"/>
      <c r="G4" s="972"/>
      <c r="H4" s="972"/>
      <c r="I4" s="972"/>
      <c r="J4" s="972"/>
      <c r="K4" s="972"/>
    </row>
    <row r="5" spans="1:12" ht="15" customHeight="1" thickBot="1" x14ac:dyDescent="0.35">
      <c r="A5" s="1025" t="s">
        <v>202</v>
      </c>
      <c r="B5" s="1025"/>
      <c r="C5" s="1025"/>
      <c r="D5" s="1025"/>
      <c r="E5" s="1025"/>
      <c r="F5" s="1025"/>
      <c r="G5" s="1025"/>
      <c r="H5" s="1025"/>
      <c r="I5" s="1025"/>
      <c r="J5" s="1025"/>
      <c r="K5" s="1025"/>
    </row>
    <row r="6" spans="1:12" s="634" customFormat="1" ht="34.200000000000003" x14ac:dyDescent="0.3">
      <c r="A6" s="1105" t="s">
        <v>765</v>
      </c>
      <c r="B6" s="1105"/>
      <c r="C6" s="682" t="s">
        <v>894</v>
      </c>
      <c r="D6" s="420" t="s">
        <v>767</v>
      </c>
      <c r="E6" s="681" t="s">
        <v>912</v>
      </c>
      <c r="F6" s="682" t="s">
        <v>895</v>
      </c>
      <c r="G6" s="420" t="s">
        <v>767</v>
      </c>
      <c r="H6" s="743" t="s">
        <v>912</v>
      </c>
      <c r="I6" s="682" t="s">
        <v>896</v>
      </c>
      <c r="J6" s="420" t="s">
        <v>767</v>
      </c>
      <c r="K6" s="681" t="s">
        <v>912</v>
      </c>
    </row>
    <row r="7" spans="1:12" ht="12.6" thickBot="1" x14ac:dyDescent="0.35">
      <c r="A7" s="1122" t="s">
        <v>913</v>
      </c>
      <c r="B7" s="1123"/>
      <c r="C7" s="317">
        <v>50825</v>
      </c>
      <c r="D7" s="164">
        <v>100</v>
      </c>
      <c r="E7" s="316">
        <v>0.4</v>
      </c>
      <c r="F7" s="317">
        <v>49520</v>
      </c>
      <c r="G7" s="164">
        <v>100</v>
      </c>
      <c r="H7" s="316">
        <v>-2.6</v>
      </c>
      <c r="I7" s="317">
        <v>49524</v>
      </c>
      <c r="J7" s="164">
        <v>100</v>
      </c>
      <c r="K7" s="902">
        <f>(I7/F7-1)*100</f>
        <v>8.0775444264880036E-3</v>
      </c>
    </row>
    <row r="8" spans="1:12" ht="12" x14ac:dyDescent="0.3">
      <c r="A8" s="88" t="s">
        <v>771</v>
      </c>
      <c r="B8" s="152" t="s">
        <v>287</v>
      </c>
      <c r="C8" s="320"/>
      <c r="D8" s="318"/>
      <c r="E8" s="451"/>
      <c r="F8" s="452"/>
      <c r="G8" s="452"/>
      <c r="H8" s="319"/>
      <c r="I8" s="452"/>
      <c r="J8" s="452"/>
      <c r="K8" s="319"/>
    </row>
    <row r="9" spans="1:12" ht="22.8" x14ac:dyDescent="0.3">
      <c r="A9" s="321" t="s">
        <v>772</v>
      </c>
      <c r="B9" s="194" t="s">
        <v>773</v>
      </c>
      <c r="C9" s="324"/>
      <c r="D9" s="322"/>
      <c r="E9" s="453"/>
      <c r="F9" s="324"/>
      <c r="G9" s="324"/>
      <c r="H9" s="323"/>
      <c r="I9" s="324"/>
      <c r="J9" s="324"/>
      <c r="K9" s="323"/>
    </row>
    <row r="10" spans="1:12" ht="34.200000000000003" x14ac:dyDescent="0.3">
      <c r="A10" s="325" t="s">
        <v>774</v>
      </c>
      <c r="B10" s="310" t="s">
        <v>914</v>
      </c>
      <c r="C10" s="326">
        <v>18755</v>
      </c>
      <c r="D10" s="300">
        <v>36.9</v>
      </c>
      <c r="E10" s="698">
        <v>0</v>
      </c>
      <c r="F10" s="326">
        <v>17343</v>
      </c>
      <c r="G10" s="684">
        <v>35</v>
      </c>
      <c r="H10" s="205">
        <v>-7.5</v>
      </c>
      <c r="I10" s="326">
        <v>17901</v>
      </c>
      <c r="J10" s="684">
        <v>36.1</v>
      </c>
      <c r="K10" s="705">
        <v>3.2</v>
      </c>
    </row>
    <row r="11" spans="1:12" ht="34.200000000000003" x14ac:dyDescent="0.3">
      <c r="A11" s="321" t="s">
        <v>776</v>
      </c>
      <c r="B11" s="313" t="s">
        <v>777</v>
      </c>
      <c r="C11" s="327">
        <v>15</v>
      </c>
      <c r="D11" s="699">
        <v>0</v>
      </c>
      <c r="E11" s="454">
        <v>-51.7</v>
      </c>
      <c r="F11" s="327">
        <v>33</v>
      </c>
      <c r="G11" s="685">
        <v>0.1</v>
      </c>
      <c r="H11" s="686">
        <v>120.00000000000001</v>
      </c>
      <c r="I11" s="327">
        <v>35</v>
      </c>
      <c r="J11" s="897">
        <v>0.1</v>
      </c>
      <c r="K11" s="904">
        <v>6.1</v>
      </c>
    </row>
    <row r="12" spans="1:12" ht="22.8" x14ac:dyDescent="0.3">
      <c r="A12" s="325" t="s">
        <v>778</v>
      </c>
      <c r="B12" s="310" t="s">
        <v>779</v>
      </c>
      <c r="C12" s="326">
        <v>15192</v>
      </c>
      <c r="D12" s="300">
        <v>29.9</v>
      </c>
      <c r="E12" s="423">
        <v>1.4</v>
      </c>
      <c r="F12" s="326">
        <v>15538</v>
      </c>
      <c r="G12" s="422">
        <v>31.4</v>
      </c>
      <c r="H12" s="205">
        <v>2.2999999999999998</v>
      </c>
      <c r="I12" s="326">
        <v>14928</v>
      </c>
      <c r="J12" s="684">
        <v>30.1</v>
      </c>
      <c r="K12" s="705">
        <v>-3.9</v>
      </c>
    </row>
    <row r="13" spans="1:12" ht="22.8" x14ac:dyDescent="0.3">
      <c r="A13" s="321" t="s">
        <v>780</v>
      </c>
      <c r="B13" s="313" t="s">
        <v>781</v>
      </c>
      <c r="C13" s="327">
        <v>105</v>
      </c>
      <c r="D13" s="296">
        <v>0.2</v>
      </c>
      <c r="E13" s="454">
        <v>-58.5</v>
      </c>
      <c r="F13" s="327">
        <v>157</v>
      </c>
      <c r="G13" s="327">
        <v>0.3</v>
      </c>
      <c r="H13" s="753">
        <v>49.5</v>
      </c>
      <c r="I13" s="327">
        <v>227</v>
      </c>
      <c r="J13" s="897">
        <v>0.5</v>
      </c>
      <c r="K13" s="904">
        <v>44.6</v>
      </c>
    </row>
    <row r="14" spans="1:12" ht="34.200000000000003" x14ac:dyDescent="0.3">
      <c r="A14" s="325" t="s">
        <v>782</v>
      </c>
      <c r="B14" s="310" t="s">
        <v>783</v>
      </c>
      <c r="C14" s="328">
        <v>113</v>
      </c>
      <c r="D14" s="300">
        <v>0.2</v>
      </c>
      <c r="E14" s="423">
        <v>50.9</v>
      </c>
      <c r="F14" s="422">
        <v>121</v>
      </c>
      <c r="G14" s="422">
        <v>0.2</v>
      </c>
      <c r="H14" s="205">
        <v>7.1</v>
      </c>
      <c r="I14" s="422">
        <v>141</v>
      </c>
      <c r="J14" s="684">
        <v>0.3</v>
      </c>
      <c r="K14" s="705">
        <v>16.5</v>
      </c>
    </row>
    <row r="15" spans="1:12" ht="34.200000000000003" x14ac:dyDescent="0.3">
      <c r="A15" s="321" t="s">
        <v>784</v>
      </c>
      <c r="B15" s="313" t="s">
        <v>785</v>
      </c>
      <c r="C15" s="327">
        <v>0</v>
      </c>
      <c r="D15" s="699">
        <v>0</v>
      </c>
      <c r="E15" s="686">
        <v>-20</v>
      </c>
      <c r="F15" s="327">
        <v>0</v>
      </c>
      <c r="G15" s="685">
        <v>0</v>
      </c>
      <c r="H15" s="686">
        <v>0</v>
      </c>
      <c r="I15" s="327">
        <v>0</v>
      </c>
      <c r="J15" s="897">
        <v>0</v>
      </c>
      <c r="K15" s="904">
        <v>0</v>
      </c>
    </row>
    <row r="16" spans="1:12" ht="12" x14ac:dyDescent="0.3">
      <c r="A16" s="329"/>
      <c r="B16" s="254" t="s">
        <v>786</v>
      </c>
      <c r="C16" s="300">
        <v>0</v>
      </c>
      <c r="D16" s="700">
        <v>0</v>
      </c>
      <c r="E16" s="413">
        <v>0</v>
      </c>
      <c r="F16" s="422">
        <v>0</v>
      </c>
      <c r="G16" s="700">
        <v>0</v>
      </c>
      <c r="H16" s="701">
        <v>0</v>
      </c>
      <c r="I16" s="422">
        <v>0</v>
      </c>
      <c r="J16" s="700">
        <v>0</v>
      </c>
      <c r="K16" s="701">
        <v>0</v>
      </c>
    </row>
    <row r="17" spans="1:11" ht="22.8" x14ac:dyDescent="0.3">
      <c r="A17" s="321" t="s">
        <v>787</v>
      </c>
      <c r="B17" s="313" t="s">
        <v>788</v>
      </c>
      <c r="C17" s="327">
        <v>0</v>
      </c>
      <c r="D17" s="699">
        <v>0</v>
      </c>
      <c r="E17" s="686">
        <v>0</v>
      </c>
      <c r="F17" s="327">
        <v>0</v>
      </c>
      <c r="G17" s="699">
        <v>0</v>
      </c>
      <c r="H17" s="686">
        <v>0</v>
      </c>
      <c r="I17" s="327">
        <v>0</v>
      </c>
      <c r="J17" s="897">
        <v>0</v>
      </c>
      <c r="K17" s="904">
        <v>0</v>
      </c>
    </row>
    <row r="18" spans="1:11" x14ac:dyDescent="0.3">
      <c r="A18" s="325" t="s">
        <v>789</v>
      </c>
      <c r="B18" s="310" t="s">
        <v>790</v>
      </c>
      <c r="C18" s="326">
        <v>1799</v>
      </c>
      <c r="D18" s="300">
        <v>3.5</v>
      </c>
      <c r="E18" s="423">
        <v>7.7</v>
      </c>
      <c r="F18" s="326">
        <v>1967</v>
      </c>
      <c r="G18" s="684">
        <v>4</v>
      </c>
      <c r="H18" s="205">
        <v>9.3000000000000007</v>
      </c>
      <c r="I18" s="326">
        <v>2015</v>
      </c>
      <c r="J18" s="684">
        <v>4.0999999999999996</v>
      </c>
      <c r="K18" s="705">
        <v>2.4</v>
      </c>
    </row>
    <row r="19" spans="1:11" x14ac:dyDescent="0.3">
      <c r="A19" s="321" t="s">
        <v>791</v>
      </c>
      <c r="B19" s="313" t="s">
        <v>792</v>
      </c>
      <c r="C19" s="327">
        <v>0</v>
      </c>
      <c r="D19" s="699">
        <v>0</v>
      </c>
      <c r="E19" s="686">
        <v>0</v>
      </c>
      <c r="F19" s="327">
        <v>19</v>
      </c>
      <c r="G19" s="327">
        <v>0</v>
      </c>
      <c r="H19" s="753" t="s">
        <v>75</v>
      </c>
      <c r="I19" s="327">
        <v>0</v>
      </c>
      <c r="J19" s="897">
        <f t="shared" ref="J19:J36" si="0">I19*100/$I$7</f>
        <v>0</v>
      </c>
      <c r="K19" s="904">
        <f t="shared" ref="K19:K31" si="1">(I19/F19-1)*100</f>
        <v>-100</v>
      </c>
    </row>
    <row r="20" spans="1:11" ht="22.8" x14ac:dyDescent="0.3">
      <c r="A20" s="325" t="s">
        <v>793</v>
      </c>
      <c r="B20" s="310" t="s">
        <v>794</v>
      </c>
      <c r="C20" s="328">
        <v>58</v>
      </c>
      <c r="D20" s="300">
        <v>0.1</v>
      </c>
      <c r="E20" s="423">
        <v>19.899999999999999</v>
      </c>
      <c r="F20" s="422">
        <v>51</v>
      </c>
      <c r="G20" s="422">
        <v>0.1</v>
      </c>
      <c r="H20" s="205">
        <v>-12.1</v>
      </c>
      <c r="I20" s="422">
        <v>50</v>
      </c>
      <c r="J20" s="684">
        <v>0.1</v>
      </c>
      <c r="K20" s="705">
        <v>-2</v>
      </c>
    </row>
    <row r="21" spans="1:11" ht="22.8" x14ac:dyDescent="0.3">
      <c r="A21" s="321" t="s">
        <v>795</v>
      </c>
      <c r="B21" s="313" t="s">
        <v>796</v>
      </c>
      <c r="C21" s="327">
        <v>0</v>
      </c>
      <c r="D21" s="699">
        <v>0</v>
      </c>
      <c r="E21" s="686">
        <v>0</v>
      </c>
      <c r="F21" s="327">
        <v>3</v>
      </c>
      <c r="G21" s="699">
        <v>0</v>
      </c>
      <c r="H21" s="686">
        <v>0</v>
      </c>
      <c r="I21" s="895">
        <v>0.49</v>
      </c>
      <c r="J21" s="897">
        <f t="shared" si="0"/>
        <v>9.8941927146434044E-4</v>
      </c>
      <c r="K21" s="904">
        <v>-83.7</v>
      </c>
    </row>
    <row r="22" spans="1:11" ht="34.200000000000003" x14ac:dyDescent="0.3">
      <c r="A22" s="325" t="s">
        <v>797</v>
      </c>
      <c r="B22" s="310" t="s">
        <v>798</v>
      </c>
      <c r="C22" s="300">
        <v>0</v>
      </c>
      <c r="D22" s="700">
        <v>0</v>
      </c>
      <c r="E22" s="413">
        <v>0</v>
      </c>
      <c r="F22" s="422">
        <v>0</v>
      </c>
      <c r="G22" s="700">
        <v>0</v>
      </c>
      <c r="H22" s="701">
        <v>0</v>
      </c>
      <c r="I22" s="422">
        <v>0</v>
      </c>
      <c r="J22" s="700">
        <v>0</v>
      </c>
      <c r="K22" s="701">
        <v>0</v>
      </c>
    </row>
    <row r="23" spans="1:11" ht="34.200000000000003" x14ac:dyDescent="0.3">
      <c r="A23" s="321" t="s">
        <v>799</v>
      </c>
      <c r="B23" s="313" t="s">
        <v>800</v>
      </c>
      <c r="C23" s="327">
        <v>0</v>
      </c>
      <c r="D23" s="699">
        <v>0</v>
      </c>
      <c r="E23" s="686">
        <v>0</v>
      </c>
      <c r="F23" s="327">
        <v>2</v>
      </c>
      <c r="G23" s="699">
        <v>0</v>
      </c>
      <c r="H23" s="686" t="s">
        <v>75</v>
      </c>
      <c r="I23" s="895">
        <v>0.49</v>
      </c>
      <c r="J23" s="897">
        <f t="shared" si="0"/>
        <v>9.8941927146434044E-4</v>
      </c>
      <c r="K23" s="904">
        <v>-75.5</v>
      </c>
    </row>
    <row r="24" spans="1:11" ht="22.8" x14ac:dyDescent="0.3">
      <c r="A24" s="325" t="s">
        <v>801</v>
      </c>
      <c r="B24" s="310" t="s">
        <v>802</v>
      </c>
      <c r="C24" s="300">
        <v>0</v>
      </c>
      <c r="D24" s="700">
        <v>0</v>
      </c>
      <c r="E24" s="413">
        <v>0</v>
      </c>
      <c r="F24" s="422">
        <v>0</v>
      </c>
      <c r="G24" s="700">
        <v>0</v>
      </c>
      <c r="H24" s="701">
        <v>0</v>
      </c>
      <c r="I24" s="422">
        <v>0</v>
      </c>
      <c r="J24" s="684">
        <f t="shared" si="0"/>
        <v>0</v>
      </c>
      <c r="K24" s="705">
        <v>0</v>
      </c>
    </row>
    <row r="25" spans="1:11" ht="12" x14ac:dyDescent="0.3">
      <c r="A25" s="196"/>
      <c r="B25" s="330" t="s">
        <v>786</v>
      </c>
      <c r="C25" s="296">
        <v>0</v>
      </c>
      <c r="D25" s="699">
        <v>0</v>
      </c>
      <c r="E25" s="686">
        <v>0</v>
      </c>
      <c r="F25" s="327">
        <v>0</v>
      </c>
      <c r="G25" s="699">
        <v>0</v>
      </c>
      <c r="H25" s="686">
        <v>0</v>
      </c>
      <c r="I25" s="327">
        <v>0</v>
      </c>
      <c r="J25" s="897">
        <f t="shared" si="0"/>
        <v>0</v>
      </c>
      <c r="K25" s="905">
        <v>0</v>
      </c>
    </row>
    <row r="26" spans="1:11" ht="12" x14ac:dyDescent="0.25">
      <c r="A26" s="331"/>
      <c r="B26" s="152" t="s">
        <v>803</v>
      </c>
      <c r="C26" s="218">
        <v>36036</v>
      </c>
      <c r="D26" s="906">
        <v>70.900000000000006</v>
      </c>
      <c r="E26" s="907">
        <v>0.6</v>
      </c>
      <c r="F26" s="218">
        <v>35232</v>
      </c>
      <c r="G26" s="908">
        <v>71.099999999999994</v>
      </c>
      <c r="H26" s="909">
        <v>-2.2000000000000002</v>
      </c>
      <c r="I26" s="218">
        <v>35297</v>
      </c>
      <c r="J26" s="898">
        <v>71.3</v>
      </c>
      <c r="K26" s="910">
        <v>0.2</v>
      </c>
    </row>
    <row r="27" spans="1:11" ht="12" x14ac:dyDescent="0.25">
      <c r="A27" s="150"/>
      <c r="B27" s="332" t="s">
        <v>804</v>
      </c>
      <c r="C27" s="333">
        <v>5182</v>
      </c>
      <c r="D27" s="296">
        <v>10.199999999999999</v>
      </c>
      <c r="E27" s="454">
        <v>15.6</v>
      </c>
      <c r="F27" s="333">
        <v>5203</v>
      </c>
      <c r="G27" s="327">
        <v>10.5</v>
      </c>
      <c r="H27" s="753">
        <v>0.4</v>
      </c>
      <c r="I27" s="333">
        <v>5575</v>
      </c>
      <c r="J27" s="897">
        <v>11.3</v>
      </c>
      <c r="K27" s="905">
        <v>7.1</v>
      </c>
    </row>
    <row r="28" spans="1:11" ht="12" x14ac:dyDescent="0.25">
      <c r="A28" s="331"/>
      <c r="B28" s="334" t="s">
        <v>805</v>
      </c>
      <c r="C28" s="328">
        <v>288</v>
      </c>
      <c r="D28" s="300">
        <v>0.6</v>
      </c>
      <c r="E28" s="423">
        <v>-10.4</v>
      </c>
      <c r="F28" s="422">
        <v>280</v>
      </c>
      <c r="G28" s="422">
        <v>0.6</v>
      </c>
      <c r="H28" s="205">
        <v>-2.8</v>
      </c>
      <c r="I28" s="422">
        <v>258</v>
      </c>
      <c r="J28" s="684">
        <v>0.5</v>
      </c>
      <c r="K28" s="705">
        <v>-7.9</v>
      </c>
    </row>
    <row r="29" spans="1:11" ht="12.6" thickBot="1" x14ac:dyDescent="0.35">
      <c r="A29" s="335"/>
      <c r="B29" s="162" t="s">
        <v>806</v>
      </c>
      <c r="C29" s="336">
        <v>5471</v>
      </c>
      <c r="D29" s="296">
        <v>10.8</v>
      </c>
      <c r="E29" s="257">
        <v>13.9</v>
      </c>
      <c r="F29" s="336">
        <v>5484</v>
      </c>
      <c r="G29" s="296">
        <v>11.1</v>
      </c>
      <c r="H29" s="753">
        <v>0.2</v>
      </c>
      <c r="I29" s="333">
        <v>5833</v>
      </c>
      <c r="J29" s="897">
        <v>11.8</v>
      </c>
      <c r="K29" s="905">
        <v>6.4</v>
      </c>
    </row>
    <row r="30" spans="1:11" ht="12.6" thickBot="1" x14ac:dyDescent="0.35">
      <c r="A30" s="337" t="s">
        <v>807</v>
      </c>
      <c r="B30" s="338" t="s">
        <v>808</v>
      </c>
      <c r="C30" s="341">
        <v>300</v>
      </c>
      <c r="D30" s="342">
        <v>0.6</v>
      </c>
      <c r="E30" s="343">
        <v>11.2</v>
      </c>
      <c r="F30" s="341">
        <v>356</v>
      </c>
      <c r="G30" s="342">
        <v>0.7</v>
      </c>
      <c r="H30" s="343">
        <v>18.7</v>
      </c>
      <c r="I30" s="911">
        <v>336</v>
      </c>
      <c r="J30" s="342">
        <v>0.7</v>
      </c>
      <c r="K30" s="343">
        <v>-5.6</v>
      </c>
    </row>
    <row r="31" spans="1:11" ht="34.200000000000003" x14ac:dyDescent="0.3">
      <c r="A31" s="321" t="s">
        <v>809</v>
      </c>
      <c r="B31" s="313" t="s">
        <v>810</v>
      </c>
      <c r="C31" s="344">
        <v>300</v>
      </c>
      <c r="D31" s="327">
        <v>0.6</v>
      </c>
      <c r="E31" s="257">
        <v>11.2</v>
      </c>
      <c r="F31" s="344">
        <v>356</v>
      </c>
      <c r="G31" s="327">
        <v>0.7</v>
      </c>
      <c r="H31" s="753">
        <v>18.7</v>
      </c>
      <c r="I31" s="344">
        <v>336</v>
      </c>
      <c r="J31" s="897">
        <f t="shared" si="0"/>
        <v>0.67845892900411919</v>
      </c>
      <c r="K31" s="905">
        <f t="shared" si="1"/>
        <v>-5.6179775280898898</v>
      </c>
    </row>
    <row r="32" spans="1:11" ht="22.8" x14ac:dyDescent="0.3">
      <c r="A32" s="325" t="s">
        <v>811</v>
      </c>
      <c r="B32" s="310" t="s">
        <v>812</v>
      </c>
      <c r="C32" s="299">
        <v>0</v>
      </c>
      <c r="D32" s="703">
        <v>0</v>
      </c>
      <c r="E32" s="704">
        <v>0</v>
      </c>
      <c r="F32" s="345">
        <v>0</v>
      </c>
      <c r="G32" s="703">
        <v>0</v>
      </c>
      <c r="H32" s="705">
        <v>0</v>
      </c>
      <c r="I32" s="345">
        <v>0</v>
      </c>
      <c r="J32" s="684">
        <f t="shared" si="0"/>
        <v>0</v>
      </c>
      <c r="K32" s="705">
        <v>0</v>
      </c>
    </row>
    <row r="33" spans="1:11" ht="34.200000000000003" x14ac:dyDescent="0.3">
      <c r="A33" s="321" t="s">
        <v>813</v>
      </c>
      <c r="B33" s="313" t="s">
        <v>814</v>
      </c>
      <c r="C33" s="295">
        <v>0</v>
      </c>
      <c r="D33" s="706">
        <v>0</v>
      </c>
      <c r="E33" s="707">
        <v>0</v>
      </c>
      <c r="F33" s="346">
        <v>0</v>
      </c>
      <c r="G33" s="706">
        <v>0</v>
      </c>
      <c r="H33" s="708">
        <v>0</v>
      </c>
      <c r="I33" s="346">
        <v>0</v>
      </c>
      <c r="J33" s="897">
        <f t="shared" si="0"/>
        <v>0</v>
      </c>
      <c r="K33" s="905">
        <v>0</v>
      </c>
    </row>
    <row r="34" spans="1:11" ht="34.200000000000003" x14ac:dyDescent="0.3">
      <c r="A34" s="325" t="s">
        <v>815</v>
      </c>
      <c r="B34" s="310" t="s">
        <v>816</v>
      </c>
      <c r="C34" s="299">
        <v>0</v>
      </c>
      <c r="D34" s="703">
        <v>0</v>
      </c>
      <c r="E34" s="704">
        <v>0</v>
      </c>
      <c r="F34" s="345">
        <v>0</v>
      </c>
      <c r="G34" s="703">
        <v>0</v>
      </c>
      <c r="H34" s="705">
        <v>0</v>
      </c>
      <c r="I34" s="345">
        <v>0</v>
      </c>
      <c r="J34" s="684">
        <f t="shared" si="0"/>
        <v>0</v>
      </c>
      <c r="K34" s="705">
        <v>0</v>
      </c>
    </row>
    <row r="35" spans="1:11" ht="34.200000000000003" x14ac:dyDescent="0.3">
      <c r="A35" s="321" t="s">
        <v>817</v>
      </c>
      <c r="B35" s="313" t="s">
        <v>818</v>
      </c>
      <c r="C35" s="295">
        <v>0</v>
      </c>
      <c r="D35" s="706">
        <v>0</v>
      </c>
      <c r="E35" s="707">
        <v>0</v>
      </c>
      <c r="F35" s="346">
        <v>0</v>
      </c>
      <c r="G35" s="706">
        <v>0</v>
      </c>
      <c r="H35" s="708">
        <v>0</v>
      </c>
      <c r="I35" s="346">
        <v>0</v>
      </c>
      <c r="J35" s="897">
        <f t="shared" si="0"/>
        <v>0</v>
      </c>
      <c r="K35" s="905">
        <v>0</v>
      </c>
    </row>
    <row r="36" spans="1:11" ht="23.4" thickBot="1" x14ac:dyDescent="0.35">
      <c r="A36" s="337" t="s">
        <v>819</v>
      </c>
      <c r="B36" s="347" t="s">
        <v>820</v>
      </c>
      <c r="C36" s="299">
        <v>0</v>
      </c>
      <c r="D36" s="703">
        <v>0</v>
      </c>
      <c r="E36" s="704">
        <v>0</v>
      </c>
      <c r="F36" s="455">
        <v>0</v>
      </c>
      <c r="G36" s="703">
        <v>0</v>
      </c>
      <c r="H36" s="709">
        <v>0</v>
      </c>
      <c r="I36" s="455">
        <v>0</v>
      </c>
      <c r="J36" s="684">
        <f t="shared" si="0"/>
        <v>0</v>
      </c>
      <c r="K36" s="705">
        <v>0</v>
      </c>
    </row>
    <row r="37" spans="1:11" ht="22.8" x14ac:dyDescent="0.3">
      <c r="A37" s="321" t="s">
        <v>821</v>
      </c>
      <c r="B37" s="194" t="s">
        <v>822</v>
      </c>
      <c r="C37" s="348"/>
      <c r="D37" s="348"/>
      <c r="E37" s="456"/>
      <c r="F37" s="350"/>
      <c r="G37" s="348"/>
      <c r="H37" s="349"/>
      <c r="I37" s="350"/>
      <c r="J37" s="348"/>
      <c r="K37" s="349"/>
    </row>
    <row r="38" spans="1:11" x14ac:dyDescent="0.3">
      <c r="A38" s="325" t="s">
        <v>823</v>
      </c>
      <c r="B38" s="310" t="s">
        <v>824</v>
      </c>
      <c r="C38" s="311">
        <v>1606</v>
      </c>
      <c r="D38" s="300">
        <v>3.2</v>
      </c>
      <c r="E38" s="423">
        <v>22.6</v>
      </c>
      <c r="F38" s="326">
        <v>1061</v>
      </c>
      <c r="G38" s="300">
        <v>2.1</v>
      </c>
      <c r="H38" s="205">
        <v>-33.9</v>
      </c>
      <c r="I38" s="326">
        <v>1169</v>
      </c>
      <c r="J38" s="684">
        <v>2.4</v>
      </c>
      <c r="K38" s="705">
        <v>10.199999999999999</v>
      </c>
    </row>
    <row r="39" spans="1:11" ht="34.200000000000003" x14ac:dyDescent="0.3">
      <c r="A39" s="321" t="s">
        <v>825</v>
      </c>
      <c r="B39" s="313" t="s">
        <v>826</v>
      </c>
      <c r="C39" s="314">
        <v>1162</v>
      </c>
      <c r="D39" s="296">
        <v>2.2999999999999998</v>
      </c>
      <c r="E39" s="454">
        <v>8.3000000000000007</v>
      </c>
      <c r="F39" s="333">
        <v>1431</v>
      </c>
      <c r="G39" s="296">
        <v>2.9</v>
      </c>
      <c r="H39" s="753">
        <v>23.1</v>
      </c>
      <c r="I39" s="333">
        <v>1510</v>
      </c>
      <c r="J39" s="897">
        <v>3</v>
      </c>
      <c r="K39" s="905">
        <v>5.5</v>
      </c>
    </row>
    <row r="40" spans="1:11" x14ac:dyDescent="0.3">
      <c r="A40" s="325" t="s">
        <v>827</v>
      </c>
      <c r="B40" s="310" t="s">
        <v>790</v>
      </c>
      <c r="C40" s="311">
        <v>1186</v>
      </c>
      <c r="D40" s="300">
        <v>2.2999999999999998</v>
      </c>
      <c r="E40" s="423">
        <v>16.399999999999999</v>
      </c>
      <c r="F40" s="326">
        <v>892</v>
      </c>
      <c r="G40" s="300">
        <v>1.8</v>
      </c>
      <c r="H40" s="205">
        <v>-24.8</v>
      </c>
      <c r="I40" s="326">
        <v>785</v>
      </c>
      <c r="J40" s="684">
        <v>1.6</v>
      </c>
      <c r="K40" s="705">
        <v>-12</v>
      </c>
    </row>
    <row r="41" spans="1:11" ht="22.8" x14ac:dyDescent="0.3">
      <c r="A41" s="321" t="s">
        <v>828</v>
      </c>
      <c r="B41" s="313" t="s">
        <v>829</v>
      </c>
      <c r="C41" s="296">
        <v>6</v>
      </c>
      <c r="D41" s="699">
        <v>0</v>
      </c>
      <c r="E41" s="454">
        <v>-65.5</v>
      </c>
      <c r="F41" s="327">
        <v>4</v>
      </c>
      <c r="G41" s="699">
        <v>0</v>
      </c>
      <c r="H41" s="753">
        <v>-33.299999999999997</v>
      </c>
      <c r="I41" s="327">
        <v>0</v>
      </c>
      <c r="J41" s="897">
        <v>0</v>
      </c>
      <c r="K41" s="905">
        <v>-100</v>
      </c>
    </row>
    <row r="42" spans="1:11" ht="12.6" thickBot="1" x14ac:dyDescent="0.35">
      <c r="A42" s="337"/>
      <c r="B42" s="200" t="s">
        <v>830</v>
      </c>
      <c r="C42" s="351">
        <v>3960</v>
      </c>
      <c r="D42" s="339">
        <v>7.8</v>
      </c>
      <c r="E42" s="340">
        <v>15.8</v>
      </c>
      <c r="F42" s="352">
        <v>3387</v>
      </c>
      <c r="G42" s="339">
        <v>6.8</v>
      </c>
      <c r="H42" s="340">
        <v>-14.5</v>
      </c>
      <c r="I42" s="352">
        <v>3464</v>
      </c>
      <c r="J42" s="711">
        <v>7</v>
      </c>
      <c r="K42" s="913">
        <v>2.2999999999999998</v>
      </c>
    </row>
    <row r="43" spans="1:11" ht="12" x14ac:dyDescent="0.25">
      <c r="A43" s="321" t="s">
        <v>831</v>
      </c>
      <c r="B43" s="194" t="s">
        <v>832</v>
      </c>
      <c r="C43" s="150"/>
      <c r="D43" s="327"/>
      <c r="E43" s="457"/>
      <c r="F43" s="458"/>
      <c r="G43" s="327"/>
      <c r="H43" s="753"/>
      <c r="I43" s="458"/>
      <c r="J43" s="327"/>
      <c r="K43" s="424"/>
    </row>
    <row r="44" spans="1:11" ht="22.8" x14ac:dyDescent="0.3">
      <c r="A44" s="325" t="s">
        <v>833</v>
      </c>
      <c r="B44" s="310" t="s">
        <v>834</v>
      </c>
      <c r="C44" s="311">
        <v>4966</v>
      </c>
      <c r="D44" s="300">
        <v>9.8000000000000007</v>
      </c>
      <c r="E44" s="423">
        <v>-3.6</v>
      </c>
      <c r="F44" s="326">
        <v>4251</v>
      </c>
      <c r="G44" s="300">
        <v>8.6</v>
      </c>
      <c r="H44" s="205">
        <v>-14.4</v>
      </c>
      <c r="I44" s="326">
        <v>4154</v>
      </c>
      <c r="J44" s="684">
        <v>8.4</v>
      </c>
      <c r="K44" s="705">
        <v>-2.2999999999999998</v>
      </c>
    </row>
    <row r="45" spans="1:11" x14ac:dyDescent="0.3">
      <c r="A45" s="321" t="s">
        <v>835</v>
      </c>
      <c r="B45" s="313" t="s">
        <v>836</v>
      </c>
      <c r="C45" s="296">
        <v>0</v>
      </c>
      <c r="D45" s="699">
        <v>0</v>
      </c>
      <c r="E45" s="707">
        <v>0</v>
      </c>
      <c r="F45" s="327">
        <v>0</v>
      </c>
      <c r="G45" s="699">
        <v>0</v>
      </c>
      <c r="H45" s="710">
        <v>0</v>
      </c>
      <c r="I45" s="327">
        <v>0</v>
      </c>
      <c r="J45" s="897">
        <f>I45*100/$I$7</f>
        <v>0</v>
      </c>
      <c r="K45" s="905">
        <v>0</v>
      </c>
    </row>
    <row r="46" spans="1:11" x14ac:dyDescent="0.3">
      <c r="A46" s="325" t="s">
        <v>837</v>
      </c>
      <c r="B46" s="310" t="s">
        <v>838</v>
      </c>
      <c r="C46" s="311">
        <v>1302</v>
      </c>
      <c r="D46" s="300">
        <v>2.6</v>
      </c>
      <c r="E46" s="423">
        <v>-7.5</v>
      </c>
      <c r="F46" s="326">
        <v>1335</v>
      </c>
      <c r="G46" s="300">
        <v>2.7</v>
      </c>
      <c r="H46" s="205">
        <v>2.5</v>
      </c>
      <c r="I46" s="326">
        <v>1125</v>
      </c>
      <c r="J46" s="684">
        <v>2.2999999999999998</v>
      </c>
      <c r="K46" s="705">
        <v>-15.7</v>
      </c>
    </row>
    <row r="47" spans="1:11" x14ac:dyDescent="0.3">
      <c r="A47" s="321" t="s">
        <v>839</v>
      </c>
      <c r="B47" s="313" t="s">
        <v>840</v>
      </c>
      <c r="C47" s="314">
        <v>1314</v>
      </c>
      <c r="D47" s="296">
        <v>2.6</v>
      </c>
      <c r="E47" s="454">
        <v>-14.2</v>
      </c>
      <c r="F47" s="333">
        <v>1529</v>
      </c>
      <c r="G47" s="296">
        <v>3.1</v>
      </c>
      <c r="H47" s="753">
        <v>16.399999999999999</v>
      </c>
      <c r="I47" s="333">
        <v>1587</v>
      </c>
      <c r="J47" s="897">
        <v>3.2</v>
      </c>
      <c r="K47" s="905">
        <v>3.8</v>
      </c>
    </row>
    <row r="48" spans="1:11" ht="12.6" thickBot="1" x14ac:dyDescent="0.35">
      <c r="A48" s="337"/>
      <c r="B48" s="200" t="s">
        <v>841</v>
      </c>
      <c r="C48" s="351">
        <v>7582</v>
      </c>
      <c r="D48" s="339">
        <v>14.9</v>
      </c>
      <c r="E48" s="459">
        <v>-6.3</v>
      </c>
      <c r="F48" s="352">
        <v>7115</v>
      </c>
      <c r="G48" s="339">
        <v>14.4</v>
      </c>
      <c r="H48" s="340">
        <v>-6.2</v>
      </c>
      <c r="I48" s="352">
        <v>6866</v>
      </c>
      <c r="J48" s="711">
        <v>13.9</v>
      </c>
      <c r="K48" s="913">
        <v>-3.5</v>
      </c>
    </row>
    <row r="49" spans="1:11" ht="12" x14ac:dyDescent="0.25">
      <c r="A49" s="321" t="s">
        <v>842</v>
      </c>
      <c r="B49" s="194" t="s">
        <v>843</v>
      </c>
      <c r="C49" s="150"/>
      <c r="D49" s="327"/>
      <c r="E49" s="457"/>
      <c r="F49" s="458"/>
      <c r="G49" s="327"/>
      <c r="H49" s="753"/>
      <c r="I49" s="458"/>
      <c r="J49" s="327"/>
      <c r="K49" s="424"/>
    </row>
    <row r="50" spans="1:11" ht="22.8" x14ac:dyDescent="0.3">
      <c r="A50" s="325" t="s">
        <v>844</v>
      </c>
      <c r="B50" s="310" t="s">
        <v>845</v>
      </c>
      <c r="C50" s="300">
        <v>5</v>
      </c>
      <c r="D50" s="700">
        <v>0</v>
      </c>
      <c r="E50" s="423">
        <v>25.9</v>
      </c>
      <c r="F50" s="422">
        <v>5</v>
      </c>
      <c r="G50" s="700">
        <v>0</v>
      </c>
      <c r="H50" s="705">
        <v>0</v>
      </c>
      <c r="I50" s="422">
        <v>0</v>
      </c>
      <c r="J50" s="684">
        <f t="shared" ref="J50" si="2">I50*100/$I$7</f>
        <v>0</v>
      </c>
      <c r="K50" s="705">
        <f t="shared" ref="K50" si="3">(I50/F50-1)*100</f>
        <v>-100</v>
      </c>
    </row>
    <row r="51" spans="1:11" ht="22.8" x14ac:dyDescent="0.3">
      <c r="A51" s="321" t="s">
        <v>846</v>
      </c>
      <c r="B51" s="313" t="s">
        <v>847</v>
      </c>
      <c r="C51" s="296">
        <v>63</v>
      </c>
      <c r="D51" s="296">
        <v>0.1</v>
      </c>
      <c r="E51" s="454">
        <v>6.8</v>
      </c>
      <c r="F51" s="327">
        <v>67</v>
      </c>
      <c r="G51" s="296">
        <v>0.1</v>
      </c>
      <c r="H51" s="753">
        <v>6.3</v>
      </c>
      <c r="I51" s="327">
        <v>59</v>
      </c>
      <c r="J51" s="897">
        <v>0.1</v>
      </c>
      <c r="K51" s="905">
        <v>-11.9</v>
      </c>
    </row>
    <row r="52" spans="1:11" ht="22.8" x14ac:dyDescent="0.3">
      <c r="A52" s="325" t="s">
        <v>848</v>
      </c>
      <c r="B52" s="310" t="s">
        <v>915</v>
      </c>
      <c r="C52" s="300">
        <v>630</v>
      </c>
      <c r="D52" s="300">
        <v>1.2</v>
      </c>
      <c r="E52" s="423">
        <v>23.9</v>
      </c>
      <c r="F52" s="422">
        <v>745</v>
      </c>
      <c r="G52" s="300">
        <v>1.5</v>
      </c>
      <c r="H52" s="205">
        <v>18.3</v>
      </c>
      <c r="I52" s="422">
        <v>881</v>
      </c>
      <c r="J52" s="684">
        <v>1.8</v>
      </c>
      <c r="K52" s="705">
        <v>18.3</v>
      </c>
    </row>
    <row r="53" spans="1:11" ht="22.8" x14ac:dyDescent="0.3">
      <c r="A53" s="321" t="s">
        <v>851</v>
      </c>
      <c r="B53" s="313" t="s">
        <v>852</v>
      </c>
      <c r="C53" s="296">
        <v>324</v>
      </c>
      <c r="D53" s="296">
        <v>0.6</v>
      </c>
      <c r="E53" s="454">
        <v>-33.299999999999997</v>
      </c>
      <c r="F53" s="327">
        <v>237</v>
      </c>
      <c r="G53" s="296">
        <v>0.5</v>
      </c>
      <c r="H53" s="753">
        <v>-26.9</v>
      </c>
      <c r="I53" s="327">
        <v>184</v>
      </c>
      <c r="J53" s="897">
        <v>0.4</v>
      </c>
      <c r="K53" s="905">
        <v>-22.4</v>
      </c>
    </row>
    <row r="54" spans="1:11" ht="12.6" thickBot="1" x14ac:dyDescent="0.3">
      <c r="A54" s="331"/>
      <c r="B54" s="152" t="s">
        <v>853</v>
      </c>
      <c r="C54" s="351">
        <v>1021</v>
      </c>
      <c r="D54" s="711">
        <v>2</v>
      </c>
      <c r="E54" s="459">
        <v>-3.3</v>
      </c>
      <c r="F54" s="352">
        <v>1054</v>
      </c>
      <c r="G54" s="339">
        <v>2.1</v>
      </c>
      <c r="H54" s="340">
        <v>3.2</v>
      </c>
      <c r="I54" s="352">
        <v>1125</v>
      </c>
      <c r="J54" s="711">
        <v>2.2999999999999998</v>
      </c>
      <c r="K54" s="914">
        <v>6.7</v>
      </c>
    </row>
    <row r="55" spans="1:11" ht="12.6" thickBot="1" x14ac:dyDescent="0.35">
      <c r="A55" s="353"/>
      <c r="B55" s="201" t="s">
        <v>854</v>
      </c>
      <c r="C55" s="163">
        <v>48900</v>
      </c>
      <c r="D55" s="164">
        <v>96.2</v>
      </c>
      <c r="E55" s="896">
        <v>0.5</v>
      </c>
      <c r="F55" s="163">
        <v>47145</v>
      </c>
      <c r="G55" s="164">
        <v>95.2</v>
      </c>
      <c r="H55" s="498">
        <v>-3.6</v>
      </c>
      <c r="I55" s="163">
        <v>47088</v>
      </c>
      <c r="J55" s="900">
        <v>95.1</v>
      </c>
      <c r="K55" s="915">
        <v>-0.1</v>
      </c>
    </row>
    <row r="56" spans="1:11" ht="12" x14ac:dyDescent="0.25">
      <c r="A56" s="88" t="s">
        <v>855</v>
      </c>
      <c r="B56" s="152" t="s">
        <v>348</v>
      </c>
      <c r="C56" s="331"/>
      <c r="D56" s="328"/>
      <c r="E56" s="460"/>
      <c r="F56" s="461"/>
      <c r="G56" s="422"/>
      <c r="H56" s="205"/>
      <c r="I56" s="461"/>
      <c r="J56" s="422"/>
      <c r="K56" s="205"/>
    </row>
    <row r="57" spans="1:11" ht="22.8" x14ac:dyDescent="0.3">
      <c r="A57" s="321" t="s">
        <v>856</v>
      </c>
      <c r="B57" s="313" t="s">
        <v>857</v>
      </c>
      <c r="C57" s="314">
        <v>1894</v>
      </c>
      <c r="D57" s="296">
        <v>3.7</v>
      </c>
      <c r="E57" s="454">
        <v>7.8</v>
      </c>
      <c r="F57" s="333">
        <v>2395</v>
      </c>
      <c r="G57" s="296">
        <v>4.8</v>
      </c>
      <c r="H57" s="753">
        <v>26.5</v>
      </c>
      <c r="I57" s="333">
        <v>2680</v>
      </c>
      <c r="J57" s="897">
        <v>5.4</v>
      </c>
      <c r="K57" s="905">
        <v>11.9</v>
      </c>
    </row>
    <row r="58" spans="1:11" ht="22.8" x14ac:dyDescent="0.3">
      <c r="A58" s="680" t="s">
        <v>858</v>
      </c>
      <c r="B58" s="310" t="s">
        <v>859</v>
      </c>
      <c r="C58" s="694">
        <v>5</v>
      </c>
      <c r="D58" s="712">
        <v>0</v>
      </c>
      <c r="E58" s="713">
        <v>25</v>
      </c>
      <c r="F58" s="693">
        <v>7</v>
      </c>
      <c r="G58" s="712">
        <v>0</v>
      </c>
      <c r="H58" s="714">
        <v>40</v>
      </c>
      <c r="I58" s="693">
        <v>6</v>
      </c>
      <c r="J58" s="684">
        <v>0</v>
      </c>
      <c r="K58" s="705">
        <v>-14.3</v>
      </c>
    </row>
    <row r="59" spans="1:11" ht="22.8" x14ac:dyDescent="0.3">
      <c r="A59" s="321" t="s">
        <v>860</v>
      </c>
      <c r="B59" s="313" t="s">
        <v>861</v>
      </c>
      <c r="C59" s="296">
        <v>172</v>
      </c>
      <c r="D59" s="296">
        <v>0.3</v>
      </c>
      <c r="E59" s="454">
        <v>-22.6</v>
      </c>
      <c r="F59" s="327">
        <v>135</v>
      </c>
      <c r="G59" s="296">
        <v>0.3</v>
      </c>
      <c r="H59" s="753">
        <v>-21.5</v>
      </c>
      <c r="I59" s="327">
        <v>138</v>
      </c>
      <c r="J59" s="897">
        <v>0.3</v>
      </c>
      <c r="K59" s="905">
        <v>2.2000000000000002</v>
      </c>
    </row>
    <row r="60" spans="1:11" ht="22.8" x14ac:dyDescent="0.3">
      <c r="A60" s="325" t="s">
        <v>862</v>
      </c>
      <c r="B60" s="310" t="s">
        <v>863</v>
      </c>
      <c r="C60" s="300">
        <v>104</v>
      </c>
      <c r="D60" s="300">
        <v>0.2</v>
      </c>
      <c r="E60" s="423">
        <v>12.1</v>
      </c>
      <c r="F60" s="422">
        <v>97</v>
      </c>
      <c r="G60" s="300">
        <v>0.2</v>
      </c>
      <c r="H60" s="205">
        <v>-6.7</v>
      </c>
      <c r="I60" s="422">
        <v>114</v>
      </c>
      <c r="J60" s="684">
        <v>0.2</v>
      </c>
      <c r="K60" s="705">
        <v>17.5</v>
      </c>
    </row>
    <row r="61" spans="1:11" x14ac:dyDescent="0.3">
      <c r="A61" s="321" t="s">
        <v>864</v>
      </c>
      <c r="B61" s="313" t="s">
        <v>916</v>
      </c>
      <c r="C61" s="296">
        <v>0</v>
      </c>
      <c r="D61" s="699">
        <v>0</v>
      </c>
      <c r="E61" s="702">
        <v>-100</v>
      </c>
      <c r="F61" s="327">
        <v>0</v>
      </c>
      <c r="G61" s="699">
        <v>0</v>
      </c>
      <c r="H61" s="686">
        <v>0</v>
      </c>
      <c r="I61" s="327">
        <v>0</v>
      </c>
      <c r="J61" s="897">
        <v>0</v>
      </c>
      <c r="K61" s="905">
        <v>0</v>
      </c>
    </row>
    <row r="62" spans="1:11" x14ac:dyDescent="0.3">
      <c r="A62" s="325" t="s">
        <v>866</v>
      </c>
      <c r="B62" s="310" t="s">
        <v>867</v>
      </c>
      <c r="C62" s="300">
        <v>1</v>
      </c>
      <c r="D62" s="700">
        <v>0</v>
      </c>
      <c r="E62" s="698">
        <v>0</v>
      </c>
      <c r="F62" s="422">
        <v>1</v>
      </c>
      <c r="G62" s="700">
        <v>0</v>
      </c>
      <c r="H62" s="705">
        <v>0</v>
      </c>
      <c r="I62" s="422">
        <v>1</v>
      </c>
      <c r="J62" s="684">
        <v>2.0192230029884499E-3</v>
      </c>
      <c r="K62" s="705">
        <v>0</v>
      </c>
    </row>
    <row r="63" spans="1:11" x14ac:dyDescent="0.3">
      <c r="A63" s="321" t="s">
        <v>868</v>
      </c>
      <c r="B63" s="313" t="s">
        <v>869</v>
      </c>
      <c r="C63" s="327">
        <v>0</v>
      </c>
      <c r="D63" s="699">
        <v>0</v>
      </c>
      <c r="E63" s="702">
        <v>0</v>
      </c>
      <c r="F63" s="327">
        <v>0</v>
      </c>
      <c r="G63" s="699">
        <v>0</v>
      </c>
      <c r="H63" s="686">
        <v>0</v>
      </c>
      <c r="I63" s="327">
        <v>0</v>
      </c>
      <c r="J63" s="897">
        <v>0</v>
      </c>
      <c r="K63" s="905">
        <v>0</v>
      </c>
    </row>
    <row r="64" spans="1:11" ht="23.4" thickBot="1" x14ac:dyDescent="0.35">
      <c r="A64" s="337" t="s">
        <v>870</v>
      </c>
      <c r="B64" s="202" t="s">
        <v>871</v>
      </c>
      <c r="C64" s="300">
        <v>1</v>
      </c>
      <c r="D64" s="700">
        <v>0</v>
      </c>
      <c r="E64" s="462" t="s">
        <v>75</v>
      </c>
      <c r="F64" s="463">
        <v>25</v>
      </c>
      <c r="G64" s="700">
        <v>0</v>
      </c>
      <c r="H64" s="687">
        <v>2400</v>
      </c>
      <c r="I64" s="463">
        <v>15</v>
      </c>
      <c r="J64" s="899">
        <v>0</v>
      </c>
      <c r="K64" s="705">
        <v>-40</v>
      </c>
    </row>
    <row r="65" spans="1:11" ht="12.6" thickBot="1" x14ac:dyDescent="0.35">
      <c r="A65" s="335"/>
      <c r="B65" s="162" t="s">
        <v>872</v>
      </c>
      <c r="C65" s="354">
        <v>2176</v>
      </c>
      <c r="D65" s="355">
        <v>4.3</v>
      </c>
      <c r="E65" s="498">
        <v>4.4000000000000004</v>
      </c>
      <c r="F65" s="354">
        <v>2660</v>
      </c>
      <c r="G65" s="355">
        <v>5.4</v>
      </c>
      <c r="H65" s="498">
        <v>22.2</v>
      </c>
      <c r="I65" s="354">
        <v>2954</v>
      </c>
      <c r="J65" s="900">
        <v>6</v>
      </c>
      <c r="K65" s="916">
        <v>11.1</v>
      </c>
    </row>
    <row r="66" spans="1:11" ht="12" x14ac:dyDescent="0.25">
      <c r="A66" s="88" t="s">
        <v>873</v>
      </c>
      <c r="B66" s="152" t="s">
        <v>361</v>
      </c>
      <c r="C66" s="331"/>
      <c r="D66" s="328"/>
      <c r="E66" s="460"/>
      <c r="F66" s="461"/>
      <c r="G66" s="422"/>
      <c r="H66" s="205"/>
      <c r="I66" s="461"/>
      <c r="J66" s="422"/>
      <c r="K66" s="205"/>
    </row>
    <row r="67" spans="1:11" ht="34.200000000000003" x14ac:dyDescent="0.3">
      <c r="A67" s="321" t="s">
        <v>874</v>
      </c>
      <c r="B67" s="313" t="s">
        <v>875</v>
      </c>
      <c r="C67" s="296">
        <v>0</v>
      </c>
      <c r="D67" s="699">
        <v>0</v>
      </c>
      <c r="E67" s="702">
        <v>0</v>
      </c>
      <c r="F67" s="327">
        <v>0</v>
      </c>
      <c r="G67" s="699">
        <v>0</v>
      </c>
      <c r="H67" s="686">
        <v>0</v>
      </c>
      <c r="I67" s="327">
        <v>0</v>
      </c>
      <c r="J67" s="897">
        <f t="shared" ref="J67:J71" si="4">I67*100/$I$7</f>
        <v>0</v>
      </c>
      <c r="K67" s="705">
        <v>0</v>
      </c>
    </row>
    <row r="68" spans="1:11" ht="34.200000000000003" x14ac:dyDescent="0.3">
      <c r="A68" s="325" t="s">
        <v>876</v>
      </c>
      <c r="B68" s="310" t="s">
        <v>877</v>
      </c>
      <c r="C68" s="300">
        <v>0</v>
      </c>
      <c r="D68" s="700">
        <v>0</v>
      </c>
      <c r="E68" s="698">
        <v>0</v>
      </c>
      <c r="F68" s="422">
        <v>0</v>
      </c>
      <c r="G68" s="700">
        <v>0</v>
      </c>
      <c r="H68" s="705">
        <v>0</v>
      </c>
      <c r="I68" s="422">
        <v>0</v>
      </c>
      <c r="J68" s="684">
        <f t="shared" si="4"/>
        <v>0</v>
      </c>
      <c r="K68" s="705">
        <v>0</v>
      </c>
    </row>
    <row r="69" spans="1:11" ht="22.8" x14ac:dyDescent="0.3">
      <c r="A69" s="321" t="s">
        <v>878</v>
      </c>
      <c r="B69" s="313" t="s">
        <v>879</v>
      </c>
      <c r="C69" s="327">
        <v>0</v>
      </c>
      <c r="D69" s="699">
        <v>0</v>
      </c>
      <c r="E69" s="702">
        <v>0</v>
      </c>
      <c r="F69" s="327">
        <v>0</v>
      </c>
      <c r="G69" s="699">
        <v>0</v>
      </c>
      <c r="H69" s="686">
        <v>0</v>
      </c>
      <c r="I69" s="327">
        <v>0</v>
      </c>
      <c r="J69" s="897">
        <f t="shared" si="4"/>
        <v>0</v>
      </c>
      <c r="K69" s="705">
        <v>0</v>
      </c>
    </row>
    <row r="70" spans="1:11" ht="12" thickBot="1" x14ac:dyDescent="0.35">
      <c r="A70" s="325" t="s">
        <v>880</v>
      </c>
      <c r="B70" s="310" t="s">
        <v>881</v>
      </c>
      <c r="C70" s="328">
        <v>0</v>
      </c>
      <c r="D70" s="715">
        <v>0</v>
      </c>
      <c r="E70" s="716">
        <v>0</v>
      </c>
      <c r="F70" s="463">
        <v>0</v>
      </c>
      <c r="G70" s="715">
        <v>0</v>
      </c>
      <c r="H70" s="705">
        <v>0</v>
      </c>
      <c r="I70" s="463">
        <v>0</v>
      </c>
      <c r="J70" s="899">
        <f t="shared" si="4"/>
        <v>0</v>
      </c>
      <c r="K70" s="705">
        <v>0</v>
      </c>
    </row>
    <row r="71" spans="1:11" ht="12.6" thickBot="1" x14ac:dyDescent="0.35">
      <c r="A71" s="356"/>
      <c r="B71" s="357" t="s">
        <v>884</v>
      </c>
      <c r="C71" s="358">
        <v>0</v>
      </c>
      <c r="D71" s="717">
        <v>0</v>
      </c>
      <c r="E71" s="718">
        <v>0</v>
      </c>
      <c r="F71" s="358">
        <v>0</v>
      </c>
      <c r="G71" s="717">
        <v>0</v>
      </c>
      <c r="H71" s="718">
        <v>0</v>
      </c>
      <c r="I71" s="358">
        <v>0</v>
      </c>
      <c r="J71" s="900">
        <f t="shared" si="4"/>
        <v>0</v>
      </c>
      <c r="K71" s="915">
        <v>0</v>
      </c>
    </row>
    <row r="72" spans="1:11" ht="22.8" x14ac:dyDescent="0.3">
      <c r="A72" s="88" t="s">
        <v>885</v>
      </c>
      <c r="B72" s="310" t="s">
        <v>886</v>
      </c>
      <c r="C72" s="359">
        <v>234</v>
      </c>
      <c r="D72" s="225">
        <v>0.5</v>
      </c>
      <c r="E72" s="360">
        <v>-37.200000000000003</v>
      </c>
      <c r="F72" s="359">
        <v>296</v>
      </c>
      <c r="G72" s="225">
        <v>0.6</v>
      </c>
      <c r="H72" s="360">
        <v>26.5</v>
      </c>
      <c r="I72" s="359">
        <v>324</v>
      </c>
      <c r="J72" s="898">
        <v>0.7</v>
      </c>
      <c r="K72" s="910">
        <v>9.5</v>
      </c>
    </row>
    <row r="73" spans="1:11" ht="34.799999999999997" thickBot="1" x14ac:dyDescent="0.35">
      <c r="A73" s="361" t="s">
        <v>887</v>
      </c>
      <c r="B73" s="362" t="s">
        <v>917</v>
      </c>
      <c r="C73" s="363">
        <v>0</v>
      </c>
      <c r="D73" s="719">
        <v>0</v>
      </c>
      <c r="E73" s="720">
        <v>0</v>
      </c>
      <c r="F73" s="363">
        <v>0</v>
      </c>
      <c r="G73" s="719">
        <v>0</v>
      </c>
      <c r="H73" s="720">
        <v>0</v>
      </c>
      <c r="I73" s="363">
        <v>0</v>
      </c>
      <c r="J73" s="719">
        <v>0</v>
      </c>
      <c r="K73" s="905">
        <v>0</v>
      </c>
    </row>
    <row r="74" spans="1:11" ht="12.6" thickBot="1" x14ac:dyDescent="0.35">
      <c r="A74" s="337"/>
      <c r="B74" s="200" t="s">
        <v>889</v>
      </c>
      <c r="C74" s="352">
        <v>51311</v>
      </c>
      <c r="D74" s="711">
        <v>101</v>
      </c>
      <c r="E74" s="340">
        <v>0.4</v>
      </c>
      <c r="F74" s="352">
        <v>50100</v>
      </c>
      <c r="G74" s="339">
        <v>101.2</v>
      </c>
      <c r="H74" s="340">
        <v>-2.4</v>
      </c>
      <c r="I74" s="352">
        <v>50367</v>
      </c>
      <c r="J74" s="711">
        <v>101.7</v>
      </c>
      <c r="K74" s="915">
        <v>0.5</v>
      </c>
    </row>
    <row r="75" spans="1:11" ht="34.799999999999997" thickBot="1" x14ac:dyDescent="0.35">
      <c r="A75" s="364"/>
      <c r="B75" s="365" t="s">
        <v>890</v>
      </c>
      <c r="C75" s="366">
        <v>2235</v>
      </c>
      <c r="D75" s="367">
        <v>4.4000000000000004</v>
      </c>
      <c r="E75" s="464">
        <v>-4.9000000000000004</v>
      </c>
      <c r="F75" s="366">
        <v>2604</v>
      </c>
      <c r="G75" s="367">
        <v>5.3</v>
      </c>
      <c r="H75" s="464">
        <v>16.5</v>
      </c>
      <c r="I75" s="366">
        <v>2838</v>
      </c>
      <c r="J75" s="901">
        <v>5.7</v>
      </c>
      <c r="K75" s="705">
        <v>9</v>
      </c>
    </row>
    <row r="76" spans="1:11" ht="71.849999999999994" customHeight="1" x14ac:dyDescent="0.3">
      <c r="A76" s="1121" t="s">
        <v>918</v>
      </c>
      <c r="B76" s="1121"/>
      <c r="C76" s="1121"/>
      <c r="D76" s="1121"/>
      <c r="E76" s="1121"/>
      <c r="F76" s="1121"/>
      <c r="G76" s="1121"/>
      <c r="H76" s="1121"/>
      <c r="I76" s="1121"/>
      <c r="J76" s="1121"/>
      <c r="K76" s="1121"/>
    </row>
  </sheetData>
  <mergeCells count="7">
    <mergeCell ref="A76:K76"/>
    <mergeCell ref="A7:B7"/>
    <mergeCell ref="A1:K1"/>
    <mergeCell ref="A3:K3"/>
    <mergeCell ref="A4:K4"/>
    <mergeCell ref="A5:K5"/>
    <mergeCell ref="A6:B6"/>
  </mergeCells>
  <hyperlinks>
    <hyperlink ref="L1" location="'Index'!A1" display="INDICE"/>
  </hyperlinks>
  <pageMargins left="0.7" right="0.7" top="0.75" bottom="0.75" header="0.3" footer="0.3"/>
  <pageSetup paperSize="9" scale="97"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4"/>
  <sheetViews>
    <sheetView showGridLines="0" zoomScaleNormal="100" workbookViewId="0"/>
  </sheetViews>
  <sheetFormatPr defaultColWidth="9.44140625" defaultRowHeight="11.4" x14ac:dyDescent="0.3"/>
  <cols>
    <col min="1" max="1" width="25.44140625" style="286" customWidth="1"/>
    <col min="2" max="12" width="9.44140625" style="286"/>
    <col min="13" max="13" width="9.5546875" style="286" bestFit="1" customWidth="1"/>
    <col min="14" max="16384" width="9.44140625" style="286"/>
  </cols>
  <sheetData>
    <row r="1" spans="1:14" s="369" customFormat="1" ht="12" x14ac:dyDescent="0.25">
      <c r="A1" s="952" t="s">
        <v>919</v>
      </c>
      <c r="B1" s="952"/>
      <c r="C1" s="952"/>
      <c r="D1" s="952"/>
      <c r="E1" s="952"/>
      <c r="F1" s="952"/>
      <c r="G1" s="952"/>
      <c r="H1" s="952"/>
      <c r="I1" s="952"/>
      <c r="J1" s="952"/>
      <c r="K1" s="952"/>
      <c r="L1" s="368" t="s">
        <v>50</v>
      </c>
    </row>
    <row r="3" spans="1:14" ht="11.85" customHeight="1" x14ac:dyDescent="0.3">
      <c r="A3" s="961" t="s">
        <v>920</v>
      </c>
      <c r="B3" s="961"/>
      <c r="C3" s="961"/>
      <c r="D3" s="961"/>
      <c r="E3" s="961"/>
      <c r="F3" s="961"/>
      <c r="G3" s="961"/>
      <c r="H3" s="961"/>
      <c r="I3" s="961"/>
      <c r="J3" s="961"/>
      <c r="K3" s="961"/>
    </row>
    <row r="4" spans="1:14" ht="12" customHeight="1" x14ac:dyDescent="0.3">
      <c r="A4" s="1000" t="s">
        <v>126</v>
      </c>
      <c r="B4" s="1000"/>
      <c r="C4" s="1000"/>
      <c r="D4" s="1000"/>
      <c r="E4" s="1000"/>
      <c r="F4" s="1000"/>
      <c r="G4" s="1000"/>
      <c r="H4" s="1000"/>
      <c r="I4" s="1000"/>
      <c r="J4" s="1000"/>
      <c r="K4" s="1000"/>
    </row>
    <row r="5" spans="1:14" ht="15" customHeight="1" thickBot="1" x14ac:dyDescent="0.35">
      <c r="A5" s="1016" t="s">
        <v>229</v>
      </c>
      <c r="B5" s="1016"/>
      <c r="C5" s="1016"/>
      <c r="D5" s="1016"/>
      <c r="E5" s="1016"/>
      <c r="F5" s="1016"/>
      <c r="G5" s="1016"/>
      <c r="H5" s="1016"/>
      <c r="I5" s="1016"/>
      <c r="J5" s="1016"/>
      <c r="K5" s="1016"/>
    </row>
    <row r="6" spans="1:14" ht="12.6" thickBot="1" x14ac:dyDescent="0.35">
      <c r="A6" s="77"/>
      <c r="B6" s="245">
        <v>2012</v>
      </c>
      <c r="C6" s="245">
        <v>2013</v>
      </c>
      <c r="D6" s="245">
        <v>2014</v>
      </c>
      <c r="E6" s="245">
        <v>2015</v>
      </c>
      <c r="F6" s="245">
        <v>2016</v>
      </c>
      <c r="G6" s="245">
        <v>2017</v>
      </c>
      <c r="H6" s="245">
        <v>2018</v>
      </c>
      <c r="I6" s="245">
        <v>2019</v>
      </c>
      <c r="J6" s="725">
        <v>2020</v>
      </c>
      <c r="K6" s="475">
        <v>2021</v>
      </c>
    </row>
    <row r="7" spans="1:14" ht="22.8" x14ac:dyDescent="0.3">
      <c r="A7" s="14" t="s">
        <v>921</v>
      </c>
      <c r="B7" s="248">
        <v>339880</v>
      </c>
      <c r="C7" s="248">
        <v>369555</v>
      </c>
      <c r="D7" s="248">
        <v>419805</v>
      </c>
      <c r="E7" s="248">
        <v>457495</v>
      </c>
      <c r="F7" s="248">
        <v>493289</v>
      </c>
      <c r="G7" s="248">
        <v>515451</v>
      </c>
      <c r="H7" s="248">
        <v>538369</v>
      </c>
      <c r="I7" s="248">
        <v>563261</v>
      </c>
      <c r="J7" s="284">
        <v>581475</v>
      </c>
      <c r="K7" s="284">
        <v>594383</v>
      </c>
      <c r="M7" s="403"/>
    </row>
    <row r="8" spans="1:14" ht="22.8" x14ac:dyDescent="0.3">
      <c r="A8" s="110" t="s">
        <v>922</v>
      </c>
      <c r="B8" s="249">
        <v>97349</v>
      </c>
      <c r="C8" s="249">
        <v>96585</v>
      </c>
      <c r="D8" s="249">
        <v>108573</v>
      </c>
      <c r="E8" s="249">
        <v>128023</v>
      </c>
      <c r="F8" s="249">
        <v>139237</v>
      </c>
      <c r="G8" s="249">
        <v>154077</v>
      </c>
      <c r="H8" s="249">
        <v>152004</v>
      </c>
      <c r="I8" s="249">
        <v>179226</v>
      </c>
      <c r="J8" s="283">
        <v>196308</v>
      </c>
      <c r="K8" s="283">
        <v>232633</v>
      </c>
      <c r="L8" s="396"/>
      <c r="M8" s="403"/>
    </row>
    <row r="9" spans="1:14" ht="22.8" x14ac:dyDescent="0.3">
      <c r="A9" s="78" t="s">
        <v>923</v>
      </c>
      <c r="B9" s="15">
        <v>88885</v>
      </c>
      <c r="C9" s="15">
        <v>87205</v>
      </c>
      <c r="D9" s="15">
        <v>96046</v>
      </c>
      <c r="E9" s="15">
        <v>114464</v>
      </c>
      <c r="F9" s="15">
        <v>124459</v>
      </c>
      <c r="G9" s="15">
        <v>138601</v>
      </c>
      <c r="H9" s="15">
        <v>135935</v>
      </c>
      <c r="I9" s="15">
        <v>160517</v>
      </c>
      <c r="J9" s="15">
        <v>176749</v>
      </c>
      <c r="K9" s="15">
        <v>211167</v>
      </c>
      <c r="M9" s="403"/>
    </row>
    <row r="10" spans="1:14" ht="22.8" x14ac:dyDescent="0.3">
      <c r="A10" s="79" t="s">
        <v>924</v>
      </c>
      <c r="B10" s="16">
        <v>8464</v>
      </c>
      <c r="C10" s="16">
        <v>9380</v>
      </c>
      <c r="D10" s="16">
        <v>12527</v>
      </c>
      <c r="E10" s="16">
        <v>13559</v>
      </c>
      <c r="F10" s="16">
        <v>14778</v>
      </c>
      <c r="G10" s="16">
        <v>15475</v>
      </c>
      <c r="H10" s="16">
        <v>16069</v>
      </c>
      <c r="I10" s="16">
        <v>18709</v>
      </c>
      <c r="J10" s="16">
        <v>19558</v>
      </c>
      <c r="K10" s="16">
        <v>21466</v>
      </c>
      <c r="M10" s="403"/>
    </row>
    <row r="11" spans="1:14" ht="12" x14ac:dyDescent="0.3">
      <c r="A11" s="131" t="s">
        <v>925</v>
      </c>
      <c r="B11" s="47">
        <v>437229</v>
      </c>
      <c r="C11" s="47">
        <v>466141</v>
      </c>
      <c r="D11" s="47">
        <v>528378</v>
      </c>
      <c r="E11" s="47">
        <v>585518</v>
      </c>
      <c r="F11" s="47">
        <v>632525</v>
      </c>
      <c r="G11" s="47">
        <v>669527</v>
      </c>
      <c r="H11" s="47">
        <v>690373</v>
      </c>
      <c r="I11" s="47">
        <v>742487</v>
      </c>
      <c r="J11" s="47">
        <v>777783</v>
      </c>
      <c r="K11" s="47">
        <v>827016</v>
      </c>
    </row>
    <row r="12" spans="1:14" ht="12" x14ac:dyDescent="0.3">
      <c r="A12" s="1" t="s">
        <v>926</v>
      </c>
      <c r="B12" s="17">
        <v>66838</v>
      </c>
      <c r="C12" s="17">
        <v>64764</v>
      </c>
      <c r="D12" s="17">
        <v>63368</v>
      </c>
      <c r="E12" s="17">
        <v>62005</v>
      </c>
      <c r="F12" s="17">
        <v>61384</v>
      </c>
      <c r="G12" s="17">
        <v>59918</v>
      </c>
      <c r="H12" s="17">
        <v>58872</v>
      </c>
      <c r="I12" s="17">
        <v>58781</v>
      </c>
      <c r="J12" s="17">
        <v>58802</v>
      </c>
      <c r="K12" s="17">
        <v>62440</v>
      </c>
      <c r="N12" s="396"/>
    </row>
    <row r="13" spans="1:14" ht="24.6" thickBot="1" x14ac:dyDescent="0.35">
      <c r="A13" s="18" t="s">
        <v>927</v>
      </c>
      <c r="B13" s="48">
        <v>504067</v>
      </c>
      <c r="C13" s="48">
        <v>530905</v>
      </c>
      <c r="D13" s="48">
        <v>591746</v>
      </c>
      <c r="E13" s="48">
        <v>647523</v>
      </c>
      <c r="F13" s="48">
        <v>693910</v>
      </c>
      <c r="G13" s="48">
        <v>729445</v>
      </c>
      <c r="H13" s="48">
        <v>749245</v>
      </c>
      <c r="I13" s="48">
        <v>801268</v>
      </c>
      <c r="J13" s="48">
        <v>836585</v>
      </c>
      <c r="K13" s="48">
        <v>889456</v>
      </c>
    </row>
    <row r="14" spans="1:14" ht="11.85" customHeight="1" x14ac:dyDescent="0.3">
      <c r="A14" s="1124" t="s">
        <v>928</v>
      </c>
      <c r="B14" s="1124"/>
      <c r="C14" s="1124"/>
      <c r="D14" s="1124"/>
      <c r="E14" s="1124"/>
      <c r="F14" s="1124"/>
      <c r="G14" s="1124"/>
      <c r="H14" s="1124"/>
      <c r="I14" s="1124"/>
    </row>
  </sheetData>
  <mergeCells count="5">
    <mergeCell ref="A14:I14"/>
    <mergeCell ref="A3:K3"/>
    <mergeCell ref="A4:K4"/>
    <mergeCell ref="A5:K5"/>
    <mergeCell ref="A1:K1"/>
  </mergeCells>
  <hyperlinks>
    <hyperlink ref="L1" location="'Index'!A1" display="INDICE"/>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7"/>
  <sheetViews>
    <sheetView showGridLines="0" zoomScaleNormal="100" workbookViewId="0"/>
  </sheetViews>
  <sheetFormatPr defaultColWidth="9.44140625" defaultRowHeight="11.4" x14ac:dyDescent="0.3"/>
  <cols>
    <col min="1" max="1" width="34.44140625" style="286" customWidth="1"/>
    <col min="2" max="2" width="12" style="286" customWidth="1"/>
    <col min="3" max="16384" width="9.44140625" style="286"/>
  </cols>
  <sheetData>
    <row r="1" spans="1:9" s="285" customFormat="1" ht="12" x14ac:dyDescent="0.25">
      <c r="A1" s="952" t="s">
        <v>929</v>
      </c>
      <c r="B1" s="952"/>
      <c r="C1" s="952"/>
      <c r="D1" s="952"/>
      <c r="E1" s="952"/>
      <c r="F1" s="952"/>
      <c r="G1" s="952"/>
      <c r="H1" s="952"/>
      <c r="I1" s="308" t="s">
        <v>50</v>
      </c>
    </row>
    <row r="3" spans="1:9" ht="12" x14ac:dyDescent="0.3">
      <c r="A3" s="966" t="s">
        <v>930</v>
      </c>
      <c r="B3" s="966"/>
      <c r="C3" s="966"/>
      <c r="D3" s="966"/>
      <c r="E3" s="966"/>
      <c r="F3" s="966"/>
      <c r="G3" s="966"/>
      <c r="H3" s="966"/>
    </row>
    <row r="4" spans="1:9" x14ac:dyDescent="0.3">
      <c r="A4" s="1018" t="s">
        <v>126</v>
      </c>
      <c r="B4" s="1018"/>
      <c r="C4" s="1018"/>
      <c r="D4" s="1018"/>
      <c r="E4" s="1018"/>
      <c r="F4" s="1018"/>
      <c r="G4" s="1018"/>
      <c r="H4" s="1018"/>
    </row>
    <row r="5" spans="1:9" ht="12" thickBot="1" x14ac:dyDescent="0.35">
      <c r="A5" s="1125" t="s">
        <v>68</v>
      </c>
      <c r="B5" s="1125"/>
      <c r="C5" s="1125"/>
      <c r="D5" s="1125"/>
      <c r="E5" s="1125"/>
      <c r="F5" s="1125"/>
      <c r="G5" s="1125"/>
      <c r="H5" s="1125"/>
    </row>
    <row r="6" spans="1:9" ht="22.8" x14ac:dyDescent="0.3">
      <c r="A6" s="1126"/>
      <c r="B6" s="487" t="s">
        <v>931</v>
      </c>
      <c r="C6" s="487" t="s">
        <v>931</v>
      </c>
      <c r="D6" s="487" t="s">
        <v>931</v>
      </c>
      <c r="E6" s="487" t="s">
        <v>931</v>
      </c>
      <c r="F6" s="487" t="s">
        <v>931</v>
      </c>
      <c r="G6" s="487" t="s">
        <v>931</v>
      </c>
      <c r="H6" s="1128" t="s">
        <v>61</v>
      </c>
    </row>
    <row r="7" spans="1:9" x14ac:dyDescent="0.3">
      <c r="A7" s="1127"/>
      <c r="B7" s="240" t="s">
        <v>333</v>
      </c>
      <c r="C7" s="240" t="s">
        <v>339</v>
      </c>
      <c r="D7" s="240" t="s">
        <v>932</v>
      </c>
      <c r="E7" s="240" t="s">
        <v>384</v>
      </c>
      <c r="F7" s="240" t="s">
        <v>430</v>
      </c>
      <c r="G7" s="240" t="s">
        <v>388</v>
      </c>
      <c r="H7" s="1129"/>
    </row>
    <row r="8" spans="1:9" ht="22.8" x14ac:dyDescent="0.3">
      <c r="A8" s="110" t="s">
        <v>933</v>
      </c>
      <c r="B8" s="129">
        <v>538372</v>
      </c>
      <c r="C8" s="635">
        <v>0</v>
      </c>
      <c r="D8" s="635">
        <v>400</v>
      </c>
      <c r="E8" s="635">
        <v>278</v>
      </c>
      <c r="F8" s="635">
        <v>23849</v>
      </c>
      <c r="G8" s="635">
        <v>23</v>
      </c>
      <c r="H8" s="129">
        <v>562921</v>
      </c>
    </row>
    <row r="9" spans="1:9" ht="22.8" x14ac:dyDescent="0.3">
      <c r="A9" s="14" t="s">
        <v>934</v>
      </c>
      <c r="B9" s="127">
        <v>24</v>
      </c>
      <c r="C9" s="127">
        <v>0</v>
      </c>
      <c r="D9" s="127">
        <v>0</v>
      </c>
      <c r="E9" s="127">
        <v>1</v>
      </c>
      <c r="F9" s="127">
        <v>0</v>
      </c>
      <c r="G9" s="127">
        <v>0</v>
      </c>
      <c r="H9" s="127">
        <v>25</v>
      </c>
    </row>
    <row r="10" spans="1:9" ht="22.8" x14ac:dyDescent="0.3">
      <c r="A10" s="110" t="s">
        <v>935</v>
      </c>
      <c r="B10" s="635">
        <v>510</v>
      </c>
      <c r="C10" s="635">
        <v>0</v>
      </c>
      <c r="D10" s="635">
        <v>0</v>
      </c>
      <c r="E10" s="635">
        <v>0</v>
      </c>
      <c r="F10" s="635">
        <v>23</v>
      </c>
      <c r="G10" s="635">
        <v>0</v>
      </c>
      <c r="H10" s="635">
        <v>534</v>
      </c>
    </row>
    <row r="11" spans="1:9" ht="22.8" x14ac:dyDescent="0.3">
      <c r="A11" s="14" t="s">
        <v>936</v>
      </c>
      <c r="B11" s="127">
        <v>24</v>
      </c>
      <c r="C11" s="127">
        <v>0</v>
      </c>
      <c r="D11" s="127">
        <v>0</v>
      </c>
      <c r="E11" s="127">
        <v>0</v>
      </c>
      <c r="F11" s="127">
        <v>1</v>
      </c>
      <c r="G11" s="127">
        <v>0</v>
      </c>
      <c r="H11" s="127">
        <v>25</v>
      </c>
    </row>
    <row r="12" spans="1:9" x14ac:dyDescent="0.3">
      <c r="A12" s="110" t="s">
        <v>937</v>
      </c>
      <c r="B12" s="635">
        <v>805</v>
      </c>
      <c r="C12" s="635">
        <v>0</v>
      </c>
      <c r="D12" s="635">
        <v>0</v>
      </c>
      <c r="E12" s="635">
        <v>0</v>
      </c>
      <c r="F12" s="635">
        <v>51</v>
      </c>
      <c r="G12" s="635">
        <v>0</v>
      </c>
      <c r="H12" s="635">
        <v>855</v>
      </c>
    </row>
    <row r="13" spans="1:9" x14ac:dyDescent="0.3">
      <c r="A13" s="14" t="s">
        <v>938</v>
      </c>
      <c r="B13" s="127">
        <v>563</v>
      </c>
      <c r="C13" s="127">
        <v>0</v>
      </c>
      <c r="D13" s="127">
        <v>0</v>
      </c>
      <c r="E13" s="127">
        <v>0</v>
      </c>
      <c r="F13" s="127">
        <v>9</v>
      </c>
      <c r="G13" s="127">
        <v>0</v>
      </c>
      <c r="H13" s="127">
        <v>572</v>
      </c>
    </row>
    <row r="14" spans="1:9" ht="22.8" x14ac:dyDescent="0.3">
      <c r="A14" s="110" t="s">
        <v>939</v>
      </c>
      <c r="B14" s="635">
        <v>0</v>
      </c>
      <c r="C14" s="635">
        <v>0</v>
      </c>
      <c r="D14" s="635">
        <v>687</v>
      </c>
      <c r="E14" s="635">
        <v>0</v>
      </c>
      <c r="F14" s="635">
        <v>0</v>
      </c>
      <c r="G14" s="635">
        <v>88</v>
      </c>
      <c r="H14" s="635">
        <v>775</v>
      </c>
    </row>
    <row r="15" spans="1:9" ht="24" x14ac:dyDescent="0.3">
      <c r="A15" s="131" t="s">
        <v>940</v>
      </c>
      <c r="B15" s="124">
        <v>540297</v>
      </c>
      <c r="C15" s="123">
        <v>0</v>
      </c>
      <c r="D15" s="124">
        <v>1086</v>
      </c>
      <c r="E15" s="123">
        <v>279</v>
      </c>
      <c r="F15" s="124">
        <v>23933</v>
      </c>
      <c r="G15" s="123">
        <v>111</v>
      </c>
      <c r="H15" s="124">
        <v>565706</v>
      </c>
    </row>
    <row r="16" spans="1:9" x14ac:dyDescent="0.3">
      <c r="A16" s="110" t="s">
        <v>941</v>
      </c>
      <c r="B16" s="129">
        <v>1202</v>
      </c>
      <c r="C16" s="635">
        <v>0</v>
      </c>
      <c r="D16" s="635">
        <v>143</v>
      </c>
      <c r="E16" s="635">
        <v>8</v>
      </c>
      <c r="F16" s="635">
        <v>60</v>
      </c>
      <c r="G16" s="635">
        <v>6</v>
      </c>
      <c r="H16" s="129">
        <v>1420</v>
      </c>
    </row>
    <row r="17" spans="1:8" ht="22.8" x14ac:dyDescent="0.3">
      <c r="A17" s="14" t="s">
        <v>942</v>
      </c>
      <c r="B17" s="127">
        <v>13</v>
      </c>
      <c r="C17" s="127">
        <v>0</v>
      </c>
      <c r="D17" s="127">
        <v>0</v>
      </c>
      <c r="E17" s="127">
        <v>0</v>
      </c>
      <c r="F17" s="127">
        <v>0</v>
      </c>
      <c r="G17" s="127">
        <v>0</v>
      </c>
      <c r="H17" s="127">
        <v>13</v>
      </c>
    </row>
    <row r="18" spans="1:8" x14ac:dyDescent="0.3">
      <c r="A18" s="110" t="s">
        <v>943</v>
      </c>
      <c r="B18" s="635">
        <v>19</v>
      </c>
      <c r="C18" s="635">
        <v>0</v>
      </c>
      <c r="D18" s="635">
        <v>0</v>
      </c>
      <c r="E18" s="635">
        <v>0</v>
      </c>
      <c r="F18" s="635">
        <v>0</v>
      </c>
      <c r="G18" s="635">
        <v>0</v>
      </c>
      <c r="H18" s="635">
        <v>19</v>
      </c>
    </row>
    <row r="19" spans="1:8" ht="22.8" x14ac:dyDescent="0.3">
      <c r="A19" s="14" t="s">
        <v>944</v>
      </c>
      <c r="B19" s="127">
        <v>46</v>
      </c>
      <c r="C19" s="127">
        <v>0</v>
      </c>
      <c r="D19" s="127">
        <v>0</v>
      </c>
      <c r="E19" s="127">
        <v>12</v>
      </c>
      <c r="F19" s="127">
        <v>0</v>
      </c>
      <c r="G19" s="127">
        <v>0</v>
      </c>
      <c r="H19" s="127">
        <v>59</v>
      </c>
    </row>
    <row r="20" spans="1:8" x14ac:dyDescent="0.3">
      <c r="A20" s="110" t="s">
        <v>945</v>
      </c>
      <c r="B20" s="129">
        <v>5177</v>
      </c>
      <c r="C20" s="635">
        <v>0</v>
      </c>
      <c r="D20" s="129">
        <v>1109</v>
      </c>
      <c r="E20" s="635">
        <v>78</v>
      </c>
      <c r="F20" s="635">
        <v>411</v>
      </c>
      <c r="G20" s="635">
        <v>15</v>
      </c>
      <c r="H20" s="129">
        <v>6790</v>
      </c>
    </row>
    <row r="21" spans="1:8" ht="22.8" x14ac:dyDescent="0.3">
      <c r="A21" s="14" t="s">
        <v>946</v>
      </c>
      <c r="B21" s="127">
        <v>58</v>
      </c>
      <c r="C21" s="127">
        <v>0</v>
      </c>
      <c r="D21" s="127">
        <v>0</v>
      </c>
      <c r="E21" s="127">
        <v>0</v>
      </c>
      <c r="F21" s="127">
        <v>0</v>
      </c>
      <c r="G21" s="127">
        <v>0</v>
      </c>
      <c r="H21" s="127">
        <v>58</v>
      </c>
    </row>
    <row r="22" spans="1:8" ht="12" x14ac:dyDescent="0.3">
      <c r="A22" s="1" t="s">
        <v>947</v>
      </c>
      <c r="B22" s="126">
        <v>546812</v>
      </c>
      <c r="C22" s="125">
        <v>0</v>
      </c>
      <c r="D22" s="126">
        <v>2339</v>
      </c>
      <c r="E22" s="125">
        <v>378</v>
      </c>
      <c r="F22" s="126">
        <v>24404</v>
      </c>
      <c r="G22" s="125">
        <v>132</v>
      </c>
      <c r="H22" s="126">
        <v>574066</v>
      </c>
    </row>
    <row r="23" spans="1:8" ht="22.8" x14ac:dyDescent="0.3">
      <c r="A23" s="14" t="s">
        <v>948</v>
      </c>
      <c r="B23" s="127">
        <v>0</v>
      </c>
      <c r="C23" s="127">
        <v>0</v>
      </c>
      <c r="D23" s="659">
        <v>175796</v>
      </c>
      <c r="E23" s="127">
        <v>0</v>
      </c>
      <c r="F23" s="127">
        <v>0</v>
      </c>
      <c r="G23" s="127">
        <v>0</v>
      </c>
      <c r="H23" s="659">
        <v>175796</v>
      </c>
    </row>
    <row r="24" spans="1:8" ht="22.8" x14ac:dyDescent="0.3">
      <c r="A24" s="110" t="s">
        <v>949</v>
      </c>
      <c r="B24" s="635">
        <v>0</v>
      </c>
      <c r="C24" s="635">
        <v>0</v>
      </c>
      <c r="D24" s="635">
        <v>94</v>
      </c>
      <c r="E24" s="635">
        <v>0</v>
      </c>
      <c r="F24" s="635">
        <v>0</v>
      </c>
      <c r="G24" s="635">
        <v>0</v>
      </c>
      <c r="H24" s="635">
        <v>94</v>
      </c>
    </row>
    <row r="25" spans="1:8" ht="24" x14ac:dyDescent="0.3">
      <c r="A25" s="131" t="s">
        <v>950</v>
      </c>
      <c r="B25" s="123">
        <v>0</v>
      </c>
      <c r="C25" s="123">
        <v>0</v>
      </c>
      <c r="D25" s="124">
        <v>175889</v>
      </c>
      <c r="E25" s="123">
        <v>0</v>
      </c>
      <c r="F25" s="123">
        <v>0</v>
      </c>
      <c r="G25" s="123">
        <v>0</v>
      </c>
      <c r="H25" s="124">
        <v>175889</v>
      </c>
    </row>
    <row r="26" spans="1:8" ht="24" x14ac:dyDescent="0.3">
      <c r="A26" s="1" t="s">
        <v>951</v>
      </c>
      <c r="B26" s="125">
        <v>0</v>
      </c>
      <c r="C26" s="125">
        <v>0</v>
      </c>
      <c r="D26" s="125">
        <v>0</v>
      </c>
      <c r="E26" s="125">
        <v>0</v>
      </c>
      <c r="F26" s="125">
        <v>0</v>
      </c>
      <c r="G26" s="126">
        <v>19547</v>
      </c>
      <c r="H26" s="126">
        <v>19547</v>
      </c>
    </row>
    <row r="27" spans="1:8" ht="12.6" thickBot="1" x14ac:dyDescent="0.35">
      <c r="A27" s="132" t="s">
        <v>952</v>
      </c>
      <c r="B27" s="53">
        <v>546812</v>
      </c>
      <c r="C27" s="54">
        <v>0</v>
      </c>
      <c r="D27" s="53">
        <v>178228</v>
      </c>
      <c r="E27" s="54">
        <v>378</v>
      </c>
      <c r="F27" s="53">
        <v>24404</v>
      </c>
      <c r="G27" s="53">
        <v>19680</v>
      </c>
      <c r="H27" s="53">
        <v>769502</v>
      </c>
    </row>
  </sheetData>
  <mergeCells count="6">
    <mergeCell ref="A1:H1"/>
    <mergeCell ref="A3:H3"/>
    <mergeCell ref="A4:H4"/>
    <mergeCell ref="A5:H5"/>
    <mergeCell ref="A6:A7"/>
    <mergeCell ref="H6:H7"/>
  </mergeCells>
  <hyperlinks>
    <hyperlink ref="I1" location="'Index'!A1" display="INDICE"/>
  </hyperlinks>
  <pageMargins left="0.7" right="0.7" top="0.75" bottom="0.75" header="0.3" footer="0.3"/>
  <pageSetup paperSize="9" scale="86"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2"/>
  <sheetViews>
    <sheetView showGridLines="0" zoomScaleNormal="100" workbookViewId="0"/>
  </sheetViews>
  <sheetFormatPr defaultColWidth="9.44140625" defaultRowHeight="11.4" x14ac:dyDescent="0.3"/>
  <cols>
    <col min="1" max="1" width="35.5546875" style="31" customWidth="1"/>
    <col min="2" max="16384" width="9.44140625" style="31"/>
  </cols>
  <sheetData>
    <row r="1" spans="1:9" s="32" customFormat="1" ht="14.4" x14ac:dyDescent="0.3">
      <c r="A1" s="952" t="s">
        <v>953</v>
      </c>
      <c r="B1" s="952"/>
      <c r="C1" s="952"/>
      <c r="D1" s="952"/>
      <c r="E1" s="952"/>
      <c r="F1" s="952"/>
      <c r="G1" s="952"/>
      <c r="H1" s="952"/>
      <c r="I1" s="36" t="s">
        <v>50</v>
      </c>
    </row>
    <row r="3" spans="1:9" ht="12" x14ac:dyDescent="0.3">
      <c r="A3" s="1006" t="s">
        <v>954</v>
      </c>
      <c r="B3" s="1006"/>
      <c r="C3" s="1006"/>
      <c r="D3" s="1006"/>
      <c r="E3" s="1006"/>
      <c r="F3" s="1006"/>
      <c r="G3" s="1006"/>
      <c r="H3" s="1006"/>
    </row>
    <row r="4" spans="1:9" x14ac:dyDescent="0.3">
      <c r="A4" s="1002" t="s">
        <v>126</v>
      </c>
      <c r="B4" s="1002"/>
      <c r="C4" s="1002"/>
      <c r="D4" s="1002"/>
      <c r="E4" s="1002"/>
      <c r="F4" s="1002"/>
      <c r="G4" s="1002"/>
      <c r="H4" s="1002"/>
    </row>
    <row r="5" spans="1:9" ht="12" thickBot="1" x14ac:dyDescent="0.35">
      <c r="A5" s="1125" t="s">
        <v>68</v>
      </c>
      <c r="B5" s="1125"/>
      <c r="C5" s="1125"/>
      <c r="D5" s="1125"/>
      <c r="E5" s="1125"/>
      <c r="F5" s="1125"/>
      <c r="G5" s="1125"/>
      <c r="H5" s="1125"/>
    </row>
    <row r="6" spans="1:9" ht="22.8" x14ac:dyDescent="0.3">
      <c r="A6" s="1126"/>
      <c r="B6" s="130" t="s">
        <v>931</v>
      </c>
      <c r="C6" s="130" t="s">
        <v>931</v>
      </c>
      <c r="D6" s="130" t="s">
        <v>931</v>
      </c>
      <c r="E6" s="130" t="s">
        <v>931</v>
      </c>
      <c r="F6" s="130" t="s">
        <v>931</v>
      </c>
      <c r="G6" s="130" t="s">
        <v>931</v>
      </c>
      <c r="H6" s="1128" t="s">
        <v>61</v>
      </c>
    </row>
    <row r="7" spans="1:9" x14ac:dyDescent="0.3">
      <c r="A7" s="1127"/>
      <c r="B7" s="120" t="s">
        <v>333</v>
      </c>
      <c r="C7" s="120" t="s">
        <v>339</v>
      </c>
      <c r="D7" s="120" t="s">
        <v>932</v>
      </c>
      <c r="E7" s="120" t="s">
        <v>384</v>
      </c>
      <c r="F7" s="120" t="s">
        <v>430</v>
      </c>
      <c r="G7" s="120" t="s">
        <v>388</v>
      </c>
      <c r="H7" s="1129"/>
    </row>
    <row r="8" spans="1:9" ht="22.8" x14ac:dyDescent="0.3">
      <c r="A8" s="110" t="s">
        <v>933</v>
      </c>
      <c r="B8" s="129">
        <v>556200</v>
      </c>
      <c r="C8" s="128">
        <v>0</v>
      </c>
      <c r="D8" s="128">
        <v>397</v>
      </c>
      <c r="E8" s="128">
        <v>345</v>
      </c>
      <c r="F8" s="128">
        <v>22627</v>
      </c>
      <c r="G8" s="128">
        <v>28</v>
      </c>
      <c r="H8" s="129">
        <v>579597</v>
      </c>
      <c r="I8" s="483"/>
    </row>
    <row r="9" spans="1:9" ht="22.8" x14ac:dyDescent="0.3">
      <c r="A9" s="14" t="s">
        <v>934</v>
      </c>
      <c r="B9" s="127">
        <v>27</v>
      </c>
      <c r="C9" s="127">
        <v>0</v>
      </c>
      <c r="D9" s="127">
        <v>0</v>
      </c>
      <c r="E9" s="127">
        <v>1</v>
      </c>
      <c r="F9" s="127">
        <v>0</v>
      </c>
      <c r="G9" s="127">
        <v>0</v>
      </c>
      <c r="H9" s="127">
        <v>28</v>
      </c>
      <c r="I9" s="483"/>
    </row>
    <row r="10" spans="1:9" ht="22.8" x14ac:dyDescent="0.3">
      <c r="A10" s="110" t="s">
        <v>935</v>
      </c>
      <c r="B10" s="128">
        <v>625</v>
      </c>
      <c r="C10" s="128">
        <v>0</v>
      </c>
      <c r="D10" s="128">
        <v>0</v>
      </c>
      <c r="E10" s="128">
        <v>0</v>
      </c>
      <c r="F10" s="128">
        <v>32</v>
      </c>
      <c r="G10" s="128">
        <v>0</v>
      </c>
      <c r="H10" s="128">
        <v>657</v>
      </c>
      <c r="I10" s="483"/>
    </row>
    <row r="11" spans="1:9" x14ac:dyDescent="0.3">
      <c r="A11" s="14" t="s">
        <v>936</v>
      </c>
      <c r="B11" s="127">
        <v>25</v>
      </c>
      <c r="C11" s="127">
        <v>0</v>
      </c>
      <c r="D11" s="127">
        <v>0</v>
      </c>
      <c r="E11" s="127">
        <v>0</v>
      </c>
      <c r="F11" s="127">
        <v>1</v>
      </c>
      <c r="G11" s="127">
        <v>0</v>
      </c>
      <c r="H11" s="127">
        <v>26</v>
      </c>
      <c r="I11" s="483"/>
    </row>
    <row r="12" spans="1:9" x14ac:dyDescent="0.3">
      <c r="A12" s="110" t="s">
        <v>937</v>
      </c>
      <c r="B12" s="128">
        <v>787</v>
      </c>
      <c r="C12" s="128">
        <v>0</v>
      </c>
      <c r="D12" s="128">
        <v>1</v>
      </c>
      <c r="E12" s="128">
        <v>0</v>
      </c>
      <c r="F12" s="128">
        <v>48</v>
      </c>
      <c r="G12" s="128">
        <v>0</v>
      </c>
      <c r="H12" s="128">
        <v>836</v>
      </c>
      <c r="I12" s="483"/>
    </row>
    <row r="13" spans="1:9" x14ac:dyDescent="0.3">
      <c r="A13" s="14" t="s">
        <v>938</v>
      </c>
      <c r="B13" s="127">
        <v>592</v>
      </c>
      <c r="C13" s="127">
        <v>0</v>
      </c>
      <c r="D13" s="127">
        <v>0</v>
      </c>
      <c r="E13" s="127">
        <v>0</v>
      </c>
      <c r="F13" s="127">
        <v>8</v>
      </c>
      <c r="G13" s="127">
        <v>0</v>
      </c>
      <c r="H13" s="127">
        <v>600</v>
      </c>
      <c r="I13" s="483"/>
    </row>
    <row r="14" spans="1:9" ht="22.8" x14ac:dyDescent="0.3">
      <c r="A14" s="110" t="s">
        <v>939</v>
      </c>
      <c r="B14" s="128">
        <v>0</v>
      </c>
      <c r="C14" s="128">
        <v>0</v>
      </c>
      <c r="D14" s="128">
        <v>719</v>
      </c>
      <c r="E14" s="128">
        <v>0</v>
      </c>
      <c r="F14" s="128">
        <v>0</v>
      </c>
      <c r="G14" s="128">
        <v>89</v>
      </c>
      <c r="H14" s="128">
        <v>808</v>
      </c>
      <c r="I14" s="483"/>
    </row>
    <row r="15" spans="1:9" ht="24" x14ac:dyDescent="0.3">
      <c r="A15" s="131" t="s">
        <v>940</v>
      </c>
      <c r="B15" s="124">
        <v>558255</v>
      </c>
      <c r="C15" s="123">
        <v>0</v>
      </c>
      <c r="D15" s="124">
        <v>1116</v>
      </c>
      <c r="E15" s="123">
        <v>348</v>
      </c>
      <c r="F15" s="124">
        <v>22716</v>
      </c>
      <c r="G15" s="123">
        <v>117</v>
      </c>
      <c r="H15" s="124">
        <v>582552</v>
      </c>
      <c r="I15" s="483"/>
    </row>
    <row r="16" spans="1:9" x14ac:dyDescent="0.3">
      <c r="A16" s="110" t="s">
        <v>941</v>
      </c>
      <c r="B16" s="129">
        <v>1223</v>
      </c>
      <c r="C16" s="128">
        <v>0</v>
      </c>
      <c r="D16" s="128">
        <v>149</v>
      </c>
      <c r="E16" s="128">
        <v>6</v>
      </c>
      <c r="F16" s="128">
        <v>54</v>
      </c>
      <c r="G16" s="128">
        <v>5</v>
      </c>
      <c r="H16" s="129">
        <v>1437</v>
      </c>
      <c r="I16" s="483"/>
    </row>
    <row r="17" spans="1:9" ht="22.8" x14ac:dyDescent="0.3">
      <c r="A17" s="14" t="s">
        <v>942</v>
      </c>
      <c r="B17" s="127">
        <v>16</v>
      </c>
      <c r="C17" s="127">
        <v>0</v>
      </c>
      <c r="D17" s="127">
        <v>0</v>
      </c>
      <c r="E17" s="127">
        <v>0</v>
      </c>
      <c r="F17" s="127">
        <v>0</v>
      </c>
      <c r="G17" s="127">
        <v>0</v>
      </c>
      <c r="H17" s="127">
        <v>16</v>
      </c>
      <c r="I17" s="483"/>
    </row>
    <row r="18" spans="1:9" x14ac:dyDescent="0.3">
      <c r="A18" s="110" t="s">
        <v>943</v>
      </c>
      <c r="B18" s="128">
        <v>23</v>
      </c>
      <c r="C18" s="128">
        <v>0</v>
      </c>
      <c r="D18" s="128">
        <v>0</v>
      </c>
      <c r="E18" s="128">
        <v>1</v>
      </c>
      <c r="F18" s="128">
        <v>0</v>
      </c>
      <c r="G18" s="128">
        <v>0</v>
      </c>
      <c r="H18" s="128">
        <v>24</v>
      </c>
      <c r="I18" s="483"/>
    </row>
    <row r="19" spans="1:9" ht="22.8" x14ac:dyDescent="0.3">
      <c r="A19" s="14" t="s">
        <v>944</v>
      </c>
      <c r="B19" s="127">
        <v>45</v>
      </c>
      <c r="C19" s="127">
        <v>0</v>
      </c>
      <c r="D19" s="127">
        <v>0</v>
      </c>
      <c r="E19" s="127">
        <v>19</v>
      </c>
      <c r="F19" s="127">
        <v>0</v>
      </c>
      <c r="G19" s="127">
        <v>0</v>
      </c>
      <c r="H19" s="127">
        <v>64</v>
      </c>
      <c r="I19" s="483"/>
    </row>
    <row r="20" spans="1:9" x14ac:dyDescent="0.3">
      <c r="A20" s="110" t="s">
        <v>945</v>
      </c>
      <c r="B20" s="129">
        <v>4084</v>
      </c>
      <c r="C20" s="128">
        <v>0</v>
      </c>
      <c r="D20" s="129">
        <v>1002</v>
      </c>
      <c r="E20" s="128">
        <v>3</v>
      </c>
      <c r="F20" s="128">
        <v>314</v>
      </c>
      <c r="G20" s="128">
        <v>14</v>
      </c>
      <c r="H20" s="129">
        <v>5417</v>
      </c>
      <c r="I20" s="483"/>
    </row>
    <row r="21" spans="1:9" ht="22.8" x14ac:dyDescent="0.3">
      <c r="A21" s="14" t="s">
        <v>946</v>
      </c>
      <c r="B21" s="127">
        <v>59</v>
      </c>
      <c r="C21" s="127">
        <v>0</v>
      </c>
      <c r="D21" s="127">
        <v>0</v>
      </c>
      <c r="E21" s="127">
        <v>0</v>
      </c>
      <c r="F21" s="127">
        <v>0</v>
      </c>
      <c r="G21" s="127">
        <v>0</v>
      </c>
      <c r="H21" s="127">
        <v>59</v>
      </c>
      <c r="I21" s="483"/>
    </row>
    <row r="22" spans="1:9" ht="12" x14ac:dyDescent="0.3">
      <c r="A22" s="1" t="s">
        <v>947</v>
      </c>
      <c r="B22" s="126">
        <v>563705</v>
      </c>
      <c r="C22" s="125">
        <v>0</v>
      </c>
      <c r="D22" s="126">
        <v>2268</v>
      </c>
      <c r="E22" s="125">
        <v>376</v>
      </c>
      <c r="F22" s="126">
        <v>23084</v>
      </c>
      <c r="G22" s="125">
        <v>136</v>
      </c>
      <c r="H22" s="126">
        <v>589569</v>
      </c>
      <c r="I22" s="483"/>
    </row>
    <row r="23" spans="1:9" ht="22.8" x14ac:dyDescent="0.3">
      <c r="A23" s="14" t="s">
        <v>948</v>
      </c>
      <c r="B23" s="127">
        <v>0</v>
      </c>
      <c r="C23" s="127">
        <v>0</v>
      </c>
      <c r="D23" s="28">
        <v>210756</v>
      </c>
      <c r="E23" s="127">
        <v>0</v>
      </c>
      <c r="F23" s="127">
        <v>0</v>
      </c>
      <c r="G23" s="127">
        <v>0</v>
      </c>
      <c r="H23" s="28">
        <v>210756</v>
      </c>
      <c r="I23" s="483"/>
    </row>
    <row r="24" spans="1:9" ht="22.8" x14ac:dyDescent="0.3">
      <c r="A24" s="110" t="s">
        <v>949</v>
      </c>
      <c r="B24" s="128">
        <v>0</v>
      </c>
      <c r="C24" s="128">
        <v>0</v>
      </c>
      <c r="D24" s="128">
        <v>167</v>
      </c>
      <c r="E24" s="128">
        <v>0</v>
      </c>
      <c r="F24" s="128">
        <v>0</v>
      </c>
      <c r="G24" s="128">
        <v>0</v>
      </c>
      <c r="H24" s="128">
        <v>167</v>
      </c>
      <c r="I24" s="483"/>
    </row>
    <row r="25" spans="1:9" ht="24" x14ac:dyDescent="0.3">
      <c r="A25" s="131" t="s">
        <v>950</v>
      </c>
      <c r="B25" s="123">
        <v>0</v>
      </c>
      <c r="C25" s="123">
        <v>0</v>
      </c>
      <c r="D25" s="124">
        <v>210923</v>
      </c>
      <c r="E25" s="123">
        <v>0</v>
      </c>
      <c r="F25" s="123">
        <v>0</v>
      </c>
      <c r="G25" s="123">
        <v>0</v>
      </c>
      <c r="H25" s="124">
        <v>210923</v>
      </c>
      <c r="I25" s="483"/>
    </row>
    <row r="26" spans="1:9" ht="24" x14ac:dyDescent="0.3">
      <c r="A26" s="1" t="s">
        <v>951</v>
      </c>
      <c r="B26" s="125">
        <v>0</v>
      </c>
      <c r="C26" s="125">
        <v>0</v>
      </c>
      <c r="D26" s="125">
        <v>0</v>
      </c>
      <c r="E26" s="125">
        <v>0</v>
      </c>
      <c r="F26" s="125">
        <v>0</v>
      </c>
      <c r="G26" s="126">
        <v>21466</v>
      </c>
      <c r="H26" s="126">
        <v>21466</v>
      </c>
      <c r="I26" s="483"/>
    </row>
    <row r="27" spans="1:9" ht="12.6" thickBot="1" x14ac:dyDescent="0.35">
      <c r="A27" s="132" t="s">
        <v>952</v>
      </c>
      <c r="B27" s="53">
        <v>563705</v>
      </c>
      <c r="C27" s="54">
        <v>0</v>
      </c>
      <c r="D27" s="53">
        <v>213192</v>
      </c>
      <c r="E27" s="54">
        <v>376</v>
      </c>
      <c r="F27" s="53">
        <v>23084</v>
      </c>
      <c r="G27" s="53">
        <v>21601</v>
      </c>
      <c r="H27" s="53">
        <v>821958</v>
      </c>
      <c r="I27" s="483"/>
    </row>
    <row r="28" spans="1:9" x14ac:dyDescent="0.3">
      <c r="I28" s="391"/>
    </row>
    <row r="29" spans="1:9" x14ac:dyDescent="0.3">
      <c r="B29" s="482"/>
      <c r="C29" s="482"/>
      <c r="D29" s="482"/>
      <c r="E29" s="482"/>
      <c r="F29" s="482"/>
      <c r="G29" s="482"/>
      <c r="H29" s="482"/>
      <c r="I29" s="483"/>
    </row>
    <row r="30" spans="1:9" x14ac:dyDescent="0.3">
      <c r="B30" s="482"/>
      <c r="C30" s="482"/>
      <c r="D30" s="482"/>
      <c r="E30" s="482"/>
      <c r="F30" s="482"/>
      <c r="G30" s="482"/>
      <c r="H30" s="482"/>
      <c r="I30" s="483"/>
    </row>
    <row r="31" spans="1:9" x14ac:dyDescent="0.3">
      <c r="D31" s="482"/>
      <c r="H31" s="482"/>
      <c r="I31" s="391"/>
    </row>
    <row r="32" spans="1:9" x14ac:dyDescent="0.3">
      <c r="I32" s="391"/>
    </row>
    <row r="33" spans="9:9" x14ac:dyDescent="0.3">
      <c r="I33" s="391"/>
    </row>
    <row r="34" spans="9:9" x14ac:dyDescent="0.3">
      <c r="I34" s="391"/>
    </row>
    <row r="35" spans="9:9" x14ac:dyDescent="0.3">
      <c r="I35" s="391"/>
    </row>
    <row r="36" spans="9:9" x14ac:dyDescent="0.3">
      <c r="I36" s="391"/>
    </row>
    <row r="37" spans="9:9" x14ac:dyDescent="0.3">
      <c r="I37" s="391"/>
    </row>
    <row r="38" spans="9:9" x14ac:dyDescent="0.3">
      <c r="I38" s="391"/>
    </row>
    <row r="39" spans="9:9" x14ac:dyDescent="0.3">
      <c r="I39" s="391"/>
    </row>
    <row r="40" spans="9:9" x14ac:dyDescent="0.3">
      <c r="I40" s="391"/>
    </row>
    <row r="41" spans="9:9" x14ac:dyDescent="0.3">
      <c r="I41" s="391"/>
    </row>
    <row r="42" spans="9:9" x14ac:dyDescent="0.3">
      <c r="I42" s="391"/>
    </row>
    <row r="43" spans="9:9" x14ac:dyDescent="0.3">
      <c r="I43" s="391"/>
    </row>
    <row r="44" spans="9:9" x14ac:dyDescent="0.3">
      <c r="I44" s="391"/>
    </row>
    <row r="45" spans="9:9" x14ac:dyDescent="0.3">
      <c r="I45" s="391"/>
    </row>
    <row r="46" spans="9:9" x14ac:dyDescent="0.3">
      <c r="I46" s="391"/>
    </row>
    <row r="47" spans="9:9" x14ac:dyDescent="0.3">
      <c r="I47" s="391"/>
    </row>
    <row r="48" spans="9:9" x14ac:dyDescent="0.3">
      <c r="I48" s="391"/>
    </row>
    <row r="49" spans="9:9" x14ac:dyDescent="0.3">
      <c r="I49" s="391"/>
    </row>
    <row r="50" spans="9:9" x14ac:dyDescent="0.3">
      <c r="I50" s="391"/>
    </row>
    <row r="51" spans="9:9" x14ac:dyDescent="0.3">
      <c r="I51" s="391"/>
    </row>
    <row r="52" spans="9:9" x14ac:dyDescent="0.3">
      <c r="I52" s="391"/>
    </row>
    <row r="53" spans="9:9" x14ac:dyDescent="0.3">
      <c r="I53" s="391"/>
    </row>
    <row r="54" spans="9:9" x14ac:dyDescent="0.3">
      <c r="I54" s="391"/>
    </row>
    <row r="55" spans="9:9" x14ac:dyDescent="0.3">
      <c r="I55" s="391"/>
    </row>
    <row r="56" spans="9:9" x14ac:dyDescent="0.3">
      <c r="I56" s="391"/>
    </row>
    <row r="57" spans="9:9" x14ac:dyDescent="0.3">
      <c r="I57" s="391"/>
    </row>
    <row r="58" spans="9:9" x14ac:dyDescent="0.3">
      <c r="I58" s="391"/>
    </row>
    <row r="59" spans="9:9" x14ac:dyDescent="0.3">
      <c r="I59" s="391"/>
    </row>
    <row r="60" spans="9:9" x14ac:dyDescent="0.3">
      <c r="I60" s="391"/>
    </row>
    <row r="61" spans="9:9" x14ac:dyDescent="0.3">
      <c r="I61" s="391"/>
    </row>
    <row r="62" spans="9:9" x14ac:dyDescent="0.3">
      <c r="I62" s="391"/>
    </row>
    <row r="63" spans="9:9" x14ac:dyDescent="0.3">
      <c r="I63" s="391"/>
    </row>
    <row r="64" spans="9:9" x14ac:dyDescent="0.3">
      <c r="I64" s="391"/>
    </row>
    <row r="65" spans="9:9" x14ac:dyDescent="0.3">
      <c r="I65" s="391"/>
    </row>
    <row r="66" spans="9:9" x14ac:dyDescent="0.3">
      <c r="I66" s="391"/>
    </row>
    <row r="67" spans="9:9" x14ac:dyDescent="0.3">
      <c r="I67" s="391"/>
    </row>
    <row r="68" spans="9:9" x14ac:dyDescent="0.3">
      <c r="I68" s="391"/>
    </row>
    <row r="69" spans="9:9" x14ac:dyDescent="0.3">
      <c r="I69" s="391"/>
    </row>
    <row r="70" spans="9:9" x14ac:dyDescent="0.3">
      <c r="I70" s="391"/>
    </row>
    <row r="71" spans="9:9" x14ac:dyDescent="0.3">
      <c r="I71" s="391"/>
    </row>
    <row r="72" spans="9:9" x14ac:dyDescent="0.3">
      <c r="I72" s="391"/>
    </row>
    <row r="73" spans="9:9" x14ac:dyDescent="0.3">
      <c r="I73" s="391"/>
    </row>
    <row r="74" spans="9:9" x14ac:dyDescent="0.3">
      <c r="I74" s="391"/>
    </row>
    <row r="75" spans="9:9" x14ac:dyDescent="0.3">
      <c r="I75" s="391"/>
    </row>
    <row r="76" spans="9:9" x14ac:dyDescent="0.3">
      <c r="I76" s="391"/>
    </row>
    <row r="77" spans="9:9" x14ac:dyDescent="0.3">
      <c r="I77" s="391"/>
    </row>
    <row r="78" spans="9:9" x14ac:dyDescent="0.3">
      <c r="I78" s="391"/>
    </row>
    <row r="79" spans="9:9" x14ac:dyDescent="0.3">
      <c r="I79" s="391"/>
    </row>
    <row r="80" spans="9:9" x14ac:dyDescent="0.3">
      <c r="I80" s="391"/>
    </row>
    <row r="81" spans="9:9" x14ac:dyDescent="0.3">
      <c r="I81" s="391"/>
    </row>
    <row r="82" spans="9:9" x14ac:dyDescent="0.3">
      <c r="I82" s="391"/>
    </row>
  </sheetData>
  <mergeCells count="6">
    <mergeCell ref="A1:H1"/>
    <mergeCell ref="A3:H3"/>
    <mergeCell ref="A4:H4"/>
    <mergeCell ref="A5:H5"/>
    <mergeCell ref="A6:A7"/>
    <mergeCell ref="H6:H7"/>
  </mergeCells>
  <hyperlinks>
    <hyperlink ref="I1" location="'Index'!A1" display="INDICE"/>
  </hyperlinks>
  <pageMargins left="0.7" right="0.7" top="0.75" bottom="0.75" header="0.3" footer="0.3"/>
  <pageSetup paperSize="9" scale="87"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6"/>
  <sheetViews>
    <sheetView showGridLines="0" zoomScaleNormal="100" workbookViewId="0"/>
  </sheetViews>
  <sheetFormatPr defaultColWidth="9.44140625" defaultRowHeight="11.4" x14ac:dyDescent="0.3"/>
  <cols>
    <col min="1" max="1" width="33.44140625" style="31" bestFit="1" customWidth="1"/>
    <col min="2" max="2" width="10.5546875" style="31" customWidth="1"/>
    <col min="3" max="3" width="11" style="31" customWidth="1"/>
    <col min="4" max="4" width="11.5546875" style="31" customWidth="1"/>
    <col min="5" max="5" width="14.5546875" style="31" customWidth="1"/>
    <col min="6" max="16384" width="9.44140625" style="31"/>
  </cols>
  <sheetData>
    <row r="1" spans="1:6" s="32" customFormat="1" ht="14.4" x14ac:dyDescent="0.3">
      <c r="A1" s="952" t="s">
        <v>955</v>
      </c>
      <c r="B1" s="952"/>
      <c r="C1" s="952"/>
      <c r="D1" s="952"/>
      <c r="E1" s="952"/>
      <c r="F1" s="36" t="s">
        <v>50</v>
      </c>
    </row>
    <row r="3" spans="1:6" ht="14.85" customHeight="1" x14ac:dyDescent="0.3">
      <c r="A3" s="971" t="s">
        <v>956</v>
      </c>
      <c r="B3" s="971"/>
      <c r="C3" s="971"/>
      <c r="D3" s="971"/>
      <c r="E3" s="971"/>
    </row>
    <row r="4" spans="1:6" ht="14.85" customHeight="1" x14ac:dyDescent="0.3">
      <c r="A4" s="972" t="s">
        <v>126</v>
      </c>
      <c r="B4" s="972"/>
      <c r="C4" s="972"/>
      <c r="D4" s="972"/>
      <c r="E4" s="972"/>
    </row>
    <row r="5" spans="1:6" ht="15" customHeight="1" thickBot="1" x14ac:dyDescent="0.35">
      <c r="A5" s="1035" t="s">
        <v>68</v>
      </c>
      <c r="B5" s="1035"/>
      <c r="C5" s="1035"/>
      <c r="D5" s="1035"/>
      <c r="E5" s="1035"/>
    </row>
    <row r="6" spans="1:6" s="44" customFormat="1" ht="23.1" customHeight="1" x14ac:dyDescent="0.3">
      <c r="A6" s="481" t="s">
        <v>957</v>
      </c>
      <c r="B6" s="481" t="s">
        <v>958</v>
      </c>
      <c r="C6" s="481" t="s">
        <v>959</v>
      </c>
      <c r="D6" s="481" t="s">
        <v>960</v>
      </c>
      <c r="E6" s="481" t="s">
        <v>961</v>
      </c>
    </row>
    <row r="7" spans="1:6" x14ac:dyDescent="0.3">
      <c r="A7" s="118" t="s">
        <v>237</v>
      </c>
      <c r="B7" s="283">
        <v>1590</v>
      </c>
      <c r="C7" s="283">
        <v>1719</v>
      </c>
      <c r="D7" s="19">
        <v>51</v>
      </c>
      <c r="E7" s="283">
        <v>3360</v>
      </c>
    </row>
    <row r="8" spans="1:6" x14ac:dyDescent="0.3">
      <c r="A8" s="20" t="s">
        <v>177</v>
      </c>
      <c r="B8" s="284">
        <v>1309</v>
      </c>
      <c r="C8" s="284">
        <v>1526</v>
      </c>
      <c r="D8" s="476">
        <v>131</v>
      </c>
      <c r="E8" s="284">
        <v>2966</v>
      </c>
    </row>
    <row r="9" spans="1:6" x14ac:dyDescent="0.3">
      <c r="A9" s="118" t="s">
        <v>238</v>
      </c>
      <c r="B9" s="19">
        <v>1485</v>
      </c>
      <c r="C9" s="19">
        <v>646</v>
      </c>
      <c r="D9" s="19">
        <v>58</v>
      </c>
      <c r="E9" s="19">
        <v>2189</v>
      </c>
    </row>
    <row r="10" spans="1:6" x14ac:dyDescent="0.3">
      <c r="A10" s="20" t="s">
        <v>962</v>
      </c>
      <c r="B10" s="476">
        <v>3</v>
      </c>
      <c r="C10" s="476">
        <v>55</v>
      </c>
      <c r="D10" s="476">
        <v>0</v>
      </c>
      <c r="E10" s="476">
        <v>58</v>
      </c>
    </row>
    <row r="11" spans="1:6" x14ac:dyDescent="0.3">
      <c r="A11" s="118" t="s">
        <v>239</v>
      </c>
      <c r="B11" s="19">
        <v>5</v>
      </c>
      <c r="C11" s="19">
        <v>9</v>
      </c>
      <c r="D11" s="19">
        <v>0</v>
      </c>
      <c r="E11" s="19">
        <v>14</v>
      </c>
    </row>
    <row r="12" spans="1:6" ht="22.8" x14ac:dyDescent="0.3">
      <c r="A12" s="20" t="s">
        <v>963</v>
      </c>
      <c r="B12" s="476">
        <v>86</v>
      </c>
      <c r="C12" s="476">
        <v>268</v>
      </c>
      <c r="D12" s="476">
        <v>3</v>
      </c>
      <c r="E12" s="476">
        <v>357</v>
      </c>
    </row>
    <row r="13" spans="1:6" x14ac:dyDescent="0.3">
      <c r="A13" s="118" t="s">
        <v>240</v>
      </c>
      <c r="B13" s="19">
        <v>33</v>
      </c>
      <c r="C13" s="19">
        <v>161</v>
      </c>
      <c r="D13" s="19">
        <v>10</v>
      </c>
      <c r="E13" s="19">
        <v>204</v>
      </c>
    </row>
    <row r="14" spans="1:6" x14ac:dyDescent="0.3">
      <c r="A14" s="20" t="s">
        <v>183</v>
      </c>
      <c r="B14" s="284">
        <v>2541</v>
      </c>
      <c r="C14" s="284">
        <v>2211</v>
      </c>
      <c r="D14" s="476">
        <v>138</v>
      </c>
      <c r="E14" s="284">
        <v>4890</v>
      </c>
    </row>
    <row r="15" spans="1:6" x14ac:dyDescent="0.3">
      <c r="A15" s="118" t="s">
        <v>964</v>
      </c>
      <c r="B15" s="283">
        <v>1396</v>
      </c>
      <c r="C15" s="283">
        <v>1497</v>
      </c>
      <c r="D15" s="19">
        <v>35</v>
      </c>
      <c r="E15" s="283">
        <v>2928</v>
      </c>
    </row>
    <row r="16" spans="1:6" x14ac:dyDescent="0.3">
      <c r="A16" s="20" t="s">
        <v>103</v>
      </c>
      <c r="B16" s="284">
        <v>4581</v>
      </c>
      <c r="C16" s="284">
        <v>17856</v>
      </c>
      <c r="D16" s="476">
        <v>16</v>
      </c>
      <c r="E16" s="284">
        <v>22453</v>
      </c>
    </row>
    <row r="17" spans="1:5" x14ac:dyDescent="0.3">
      <c r="A17" s="118" t="s">
        <v>185</v>
      </c>
      <c r="B17" s="19">
        <v>3</v>
      </c>
      <c r="C17" s="19">
        <v>20</v>
      </c>
      <c r="D17" s="19">
        <v>0</v>
      </c>
      <c r="E17" s="19">
        <v>23</v>
      </c>
    </row>
    <row r="18" spans="1:5" ht="22.8" x14ac:dyDescent="0.3">
      <c r="A18" s="20" t="s">
        <v>243</v>
      </c>
      <c r="B18" s="476">
        <v>17</v>
      </c>
      <c r="C18" s="476">
        <v>77</v>
      </c>
      <c r="D18" s="476">
        <v>0</v>
      </c>
      <c r="E18" s="476">
        <v>94</v>
      </c>
    </row>
    <row r="19" spans="1:5" x14ac:dyDescent="0.3">
      <c r="A19" s="118" t="s">
        <v>965</v>
      </c>
      <c r="B19" s="283">
        <v>1296</v>
      </c>
      <c r="C19" s="283">
        <v>10731</v>
      </c>
      <c r="D19" s="19">
        <v>5</v>
      </c>
      <c r="E19" s="283">
        <v>12032</v>
      </c>
    </row>
    <row r="20" spans="1:5" x14ac:dyDescent="0.3">
      <c r="A20" s="20" t="s">
        <v>187</v>
      </c>
      <c r="B20" s="476">
        <v>209</v>
      </c>
      <c r="C20" s="476">
        <v>79</v>
      </c>
      <c r="D20" s="476">
        <v>6</v>
      </c>
      <c r="E20" s="476">
        <v>294</v>
      </c>
    </row>
    <row r="21" spans="1:5" x14ac:dyDescent="0.3">
      <c r="A21" s="118" t="s">
        <v>188</v>
      </c>
      <c r="B21" s="19">
        <v>609</v>
      </c>
      <c r="C21" s="19">
        <v>952</v>
      </c>
      <c r="D21" s="19">
        <v>0</v>
      </c>
      <c r="E21" s="19">
        <v>1561</v>
      </c>
    </row>
    <row r="22" spans="1:5" x14ac:dyDescent="0.3">
      <c r="A22" s="20" t="s">
        <v>244</v>
      </c>
      <c r="B22" s="476">
        <v>758</v>
      </c>
      <c r="C22" s="476">
        <v>240</v>
      </c>
      <c r="D22" s="476">
        <v>10</v>
      </c>
      <c r="E22" s="476">
        <v>1008</v>
      </c>
    </row>
    <row r="23" spans="1:5" x14ac:dyDescent="0.3">
      <c r="A23" s="118" t="s">
        <v>966</v>
      </c>
      <c r="B23" s="19">
        <v>166</v>
      </c>
      <c r="C23" s="19">
        <v>446</v>
      </c>
      <c r="D23" s="19">
        <v>0</v>
      </c>
      <c r="E23" s="19">
        <v>612</v>
      </c>
    </row>
    <row r="24" spans="1:5" x14ac:dyDescent="0.3">
      <c r="A24" s="20" t="s">
        <v>245</v>
      </c>
      <c r="B24" s="476">
        <v>280</v>
      </c>
      <c r="C24" s="476">
        <v>99</v>
      </c>
      <c r="D24" s="476">
        <v>1</v>
      </c>
      <c r="E24" s="476">
        <v>380</v>
      </c>
    </row>
    <row r="25" spans="1:5" ht="12.6" thickBot="1" x14ac:dyDescent="0.35">
      <c r="A25" s="22" t="s">
        <v>967</v>
      </c>
      <c r="B25" s="23">
        <v>16367</v>
      </c>
      <c r="C25" s="23">
        <v>38592</v>
      </c>
      <c r="D25" s="24">
        <v>463</v>
      </c>
      <c r="E25" s="23">
        <v>55422</v>
      </c>
    </row>
    <row r="26" spans="1:5" ht="14.4" x14ac:dyDescent="0.3">
      <c r="A26" s="80"/>
      <c r="B26"/>
      <c r="C26"/>
      <c r="D26"/>
      <c r="E26"/>
    </row>
  </sheetData>
  <mergeCells count="4">
    <mergeCell ref="A1:E1"/>
    <mergeCell ref="A3:E3"/>
    <mergeCell ref="A4:E4"/>
    <mergeCell ref="A5:E5"/>
  </mergeCells>
  <hyperlinks>
    <hyperlink ref="F1" location="'Index'!A1" display="INDICE"/>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6"/>
  <sheetViews>
    <sheetView showGridLines="0" zoomScale="110" zoomScaleNormal="110" workbookViewId="0"/>
  </sheetViews>
  <sheetFormatPr defaultColWidth="9.44140625" defaultRowHeight="11.4" x14ac:dyDescent="0.3"/>
  <cols>
    <col min="1" max="1" width="38.44140625" style="31" customWidth="1"/>
    <col min="2" max="16384" width="9.44140625" style="31"/>
  </cols>
  <sheetData>
    <row r="1" spans="1:6" s="32" customFormat="1" ht="14.4" x14ac:dyDescent="0.3">
      <c r="A1" s="952" t="s">
        <v>968</v>
      </c>
      <c r="B1" s="952"/>
      <c r="C1" s="952"/>
      <c r="D1" s="952"/>
      <c r="E1" s="952"/>
      <c r="F1" s="36" t="s">
        <v>50</v>
      </c>
    </row>
    <row r="2" spans="1:6" s="32" customFormat="1" ht="12" x14ac:dyDescent="0.25">
      <c r="A2" s="109"/>
      <c r="B2" s="109"/>
      <c r="C2" s="109"/>
      <c r="D2" s="109"/>
      <c r="E2" s="109"/>
    </row>
    <row r="3" spans="1:6" ht="14.85" customHeight="1" x14ac:dyDescent="0.3">
      <c r="A3" s="971" t="s">
        <v>969</v>
      </c>
      <c r="B3" s="971"/>
      <c r="C3" s="971"/>
      <c r="D3" s="971"/>
      <c r="E3" s="971"/>
    </row>
    <row r="4" spans="1:6" ht="14.85" customHeight="1" x14ac:dyDescent="0.3">
      <c r="A4" s="972" t="s">
        <v>126</v>
      </c>
      <c r="B4" s="972"/>
      <c r="C4" s="972"/>
      <c r="D4" s="972"/>
      <c r="E4" s="972"/>
    </row>
    <row r="5" spans="1:6" ht="15" customHeight="1" thickBot="1" x14ac:dyDescent="0.35">
      <c r="A5" s="1035" t="s">
        <v>68</v>
      </c>
      <c r="B5" s="1035"/>
      <c r="C5" s="1035"/>
      <c r="D5" s="1035"/>
      <c r="E5" s="1035"/>
    </row>
    <row r="6" spans="1:6" s="44" customFormat="1" ht="23.1" customHeight="1" x14ac:dyDescent="0.3">
      <c r="A6" s="481" t="s">
        <v>970</v>
      </c>
      <c r="B6" s="481" t="s">
        <v>958</v>
      </c>
      <c r="C6" s="481" t="s">
        <v>959</v>
      </c>
      <c r="D6" s="481" t="s">
        <v>971</v>
      </c>
      <c r="E6" s="481" t="s">
        <v>961</v>
      </c>
    </row>
    <row r="7" spans="1:6" x14ac:dyDescent="0.3">
      <c r="A7" s="118" t="s">
        <v>237</v>
      </c>
      <c r="B7" s="51">
        <v>1601</v>
      </c>
      <c r="C7" s="51">
        <v>1810</v>
      </c>
      <c r="D7" s="19">
        <v>50</v>
      </c>
      <c r="E7" s="51">
        <f t="shared" ref="E7:E25" si="0">B7+C7+D7</f>
        <v>3461</v>
      </c>
    </row>
    <row r="8" spans="1:6" x14ac:dyDescent="0.3">
      <c r="A8" s="20" t="s">
        <v>177</v>
      </c>
      <c r="B8" s="52">
        <v>1342</v>
      </c>
      <c r="C8" s="52">
        <v>1727</v>
      </c>
      <c r="D8" s="21">
        <v>124</v>
      </c>
      <c r="E8" s="52">
        <f t="shared" si="0"/>
        <v>3193</v>
      </c>
    </row>
    <row r="9" spans="1:6" x14ac:dyDescent="0.3">
      <c r="A9" s="118" t="s">
        <v>238</v>
      </c>
      <c r="B9" s="283">
        <v>1586</v>
      </c>
      <c r="C9" s="19">
        <v>783</v>
      </c>
      <c r="D9" s="19">
        <v>62</v>
      </c>
      <c r="E9" s="283">
        <f t="shared" si="0"/>
        <v>2431</v>
      </c>
    </row>
    <row r="10" spans="1:6" x14ac:dyDescent="0.3">
      <c r="A10" s="20" t="s">
        <v>962</v>
      </c>
      <c r="B10" s="21">
        <v>3</v>
      </c>
      <c r="C10" s="21">
        <v>51</v>
      </c>
      <c r="D10" s="21">
        <v>0</v>
      </c>
      <c r="E10" s="284">
        <f t="shared" si="0"/>
        <v>54</v>
      </c>
    </row>
    <row r="11" spans="1:6" x14ac:dyDescent="0.3">
      <c r="A11" s="118" t="s">
        <v>239</v>
      </c>
      <c r="B11" s="19">
        <v>4</v>
      </c>
      <c r="C11" s="19">
        <v>14</v>
      </c>
      <c r="D11" s="19">
        <v>0</v>
      </c>
      <c r="E11" s="283">
        <f t="shared" si="0"/>
        <v>18</v>
      </c>
    </row>
    <row r="12" spans="1:6" x14ac:dyDescent="0.3">
      <c r="A12" s="20" t="s">
        <v>963</v>
      </c>
      <c r="B12" s="21">
        <v>80</v>
      </c>
      <c r="C12" s="21">
        <v>277</v>
      </c>
      <c r="D12" s="21">
        <v>3</v>
      </c>
      <c r="E12" s="284">
        <f t="shared" si="0"/>
        <v>360</v>
      </c>
    </row>
    <row r="13" spans="1:6" x14ac:dyDescent="0.3">
      <c r="A13" s="118" t="s">
        <v>240</v>
      </c>
      <c r="B13" s="19">
        <v>30</v>
      </c>
      <c r="C13" s="19">
        <v>154</v>
      </c>
      <c r="D13" s="19">
        <v>10</v>
      </c>
      <c r="E13" s="283">
        <f t="shared" si="0"/>
        <v>194</v>
      </c>
    </row>
    <row r="14" spans="1:6" x14ac:dyDescent="0.3">
      <c r="A14" s="20" t="s">
        <v>183</v>
      </c>
      <c r="B14" s="52">
        <v>2740</v>
      </c>
      <c r="C14" s="52">
        <v>2311</v>
      </c>
      <c r="D14" s="21">
        <v>148</v>
      </c>
      <c r="E14" s="284">
        <f t="shared" si="0"/>
        <v>5199</v>
      </c>
    </row>
    <row r="15" spans="1:6" x14ac:dyDescent="0.3">
      <c r="A15" s="118" t="s">
        <v>964</v>
      </c>
      <c r="B15" s="51">
        <v>1435</v>
      </c>
      <c r="C15" s="51">
        <v>1480</v>
      </c>
      <c r="D15" s="19">
        <v>36</v>
      </c>
      <c r="E15" s="283">
        <f t="shared" si="0"/>
        <v>2951</v>
      </c>
    </row>
    <row r="16" spans="1:6" x14ac:dyDescent="0.3">
      <c r="A16" s="20" t="s">
        <v>103</v>
      </c>
      <c r="B16" s="52">
        <v>4293</v>
      </c>
      <c r="C16" s="52">
        <v>17810</v>
      </c>
      <c r="D16" s="21">
        <v>10</v>
      </c>
      <c r="E16" s="284">
        <f t="shared" si="0"/>
        <v>22113</v>
      </c>
    </row>
    <row r="17" spans="1:5" x14ac:dyDescent="0.3">
      <c r="A17" s="118" t="s">
        <v>185</v>
      </c>
      <c r="B17" s="19">
        <v>2</v>
      </c>
      <c r="C17" s="19">
        <v>14</v>
      </c>
      <c r="D17" s="19">
        <v>0</v>
      </c>
      <c r="E17" s="283">
        <f t="shared" si="0"/>
        <v>16</v>
      </c>
    </row>
    <row r="18" spans="1:5" ht="22.8" x14ac:dyDescent="0.3">
      <c r="A18" s="20" t="s">
        <v>243</v>
      </c>
      <c r="B18" s="21">
        <v>17</v>
      </c>
      <c r="C18" s="21">
        <v>81</v>
      </c>
      <c r="D18" s="21">
        <v>0</v>
      </c>
      <c r="E18" s="284">
        <f t="shared" si="0"/>
        <v>98</v>
      </c>
    </row>
    <row r="19" spans="1:5" x14ac:dyDescent="0.3">
      <c r="A19" s="118" t="s">
        <v>965</v>
      </c>
      <c r="B19" s="51">
        <v>1350</v>
      </c>
      <c r="C19" s="51">
        <v>10643</v>
      </c>
      <c r="D19" s="19">
        <v>5</v>
      </c>
      <c r="E19" s="283">
        <f t="shared" si="0"/>
        <v>11998</v>
      </c>
    </row>
    <row r="20" spans="1:5" x14ac:dyDescent="0.3">
      <c r="A20" s="20" t="s">
        <v>187</v>
      </c>
      <c r="B20" s="21">
        <v>223</v>
      </c>
      <c r="C20" s="21">
        <v>72</v>
      </c>
      <c r="D20" s="21">
        <v>10</v>
      </c>
      <c r="E20" s="284">
        <f t="shared" si="0"/>
        <v>305</v>
      </c>
    </row>
    <row r="21" spans="1:5" x14ac:dyDescent="0.3">
      <c r="A21" s="118" t="s">
        <v>188</v>
      </c>
      <c r="B21" s="19">
        <v>656</v>
      </c>
      <c r="C21" s="19">
        <v>857</v>
      </c>
      <c r="D21" s="19">
        <v>0</v>
      </c>
      <c r="E21" s="283">
        <f t="shared" si="0"/>
        <v>1513</v>
      </c>
    </row>
    <row r="22" spans="1:5" x14ac:dyDescent="0.3">
      <c r="A22" s="20" t="s">
        <v>244</v>
      </c>
      <c r="B22" s="21">
        <v>748</v>
      </c>
      <c r="C22" s="21">
        <v>215</v>
      </c>
      <c r="D22" s="21">
        <v>10</v>
      </c>
      <c r="E22" s="284">
        <f t="shared" si="0"/>
        <v>973</v>
      </c>
    </row>
    <row r="23" spans="1:5" x14ac:dyDescent="0.3">
      <c r="A23" s="118" t="s">
        <v>966</v>
      </c>
      <c r="B23" s="19">
        <v>181</v>
      </c>
      <c r="C23" s="19">
        <v>473</v>
      </c>
      <c r="D23" s="19">
        <v>0</v>
      </c>
      <c r="E23" s="283">
        <f t="shared" si="0"/>
        <v>654</v>
      </c>
    </row>
    <row r="24" spans="1:5" x14ac:dyDescent="0.3">
      <c r="A24" s="20" t="s">
        <v>245</v>
      </c>
      <c r="B24" s="21">
        <v>288</v>
      </c>
      <c r="C24" s="21">
        <v>108</v>
      </c>
      <c r="D24" s="21">
        <v>1</v>
      </c>
      <c r="E24" s="284">
        <f t="shared" si="0"/>
        <v>397</v>
      </c>
    </row>
    <row r="25" spans="1:5" ht="12.6" thickBot="1" x14ac:dyDescent="0.35">
      <c r="A25" s="22" t="s">
        <v>967</v>
      </c>
      <c r="B25" s="23">
        <v>16579</v>
      </c>
      <c r="C25" s="23">
        <v>38880</v>
      </c>
      <c r="D25" s="24">
        <v>469</v>
      </c>
      <c r="E25" s="23">
        <f t="shared" si="0"/>
        <v>55928</v>
      </c>
    </row>
    <row r="26" spans="1:5" ht="14.4" x14ac:dyDescent="0.3">
      <c r="A26" s="55"/>
      <c r="B26" s="402"/>
      <c r="C26" s="402"/>
      <c r="D26"/>
      <c r="E26"/>
    </row>
  </sheetData>
  <mergeCells count="4">
    <mergeCell ref="A1:E1"/>
    <mergeCell ref="A3:E3"/>
    <mergeCell ref="A4:E4"/>
    <mergeCell ref="A5:E5"/>
  </mergeCells>
  <hyperlinks>
    <hyperlink ref="F1" location="'Index'!A1" display="INDICE"/>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5"/>
  <sheetViews>
    <sheetView showGridLines="0" zoomScaleNormal="100" workbookViewId="0"/>
  </sheetViews>
  <sheetFormatPr defaultColWidth="9.44140625" defaultRowHeight="11.4" x14ac:dyDescent="0.3"/>
  <cols>
    <col min="1" max="1" width="38" style="31" customWidth="1"/>
    <col min="2" max="4" width="9.44140625" style="31"/>
    <col min="5" max="5" width="9.44140625" style="46"/>
    <col min="6" max="16384" width="9.44140625" style="31"/>
  </cols>
  <sheetData>
    <row r="1" spans="1:8" s="32" customFormat="1" ht="14.4" x14ac:dyDescent="0.3">
      <c r="A1" s="952" t="s">
        <v>972</v>
      </c>
      <c r="B1" s="952"/>
      <c r="C1" s="952"/>
      <c r="D1" s="952"/>
      <c r="E1" s="952"/>
      <c r="F1" s="952"/>
      <c r="G1" s="952"/>
      <c r="H1" s="36" t="s">
        <v>50</v>
      </c>
    </row>
    <row r="3" spans="1:8" ht="12" x14ac:dyDescent="0.3">
      <c r="A3" s="971" t="s">
        <v>973</v>
      </c>
      <c r="B3" s="971"/>
      <c r="C3" s="971"/>
      <c r="D3" s="971"/>
      <c r="E3" s="971"/>
      <c r="F3" s="971"/>
      <c r="G3" s="971"/>
    </row>
    <row r="4" spans="1:8" x14ac:dyDescent="0.3">
      <c r="A4" s="972" t="s">
        <v>170</v>
      </c>
      <c r="B4" s="972"/>
      <c r="C4" s="972"/>
      <c r="D4" s="972"/>
      <c r="E4" s="972"/>
      <c r="F4" s="972"/>
      <c r="G4" s="972"/>
    </row>
    <row r="5" spans="1:8" x14ac:dyDescent="0.3">
      <c r="A5" s="1130" t="s">
        <v>974</v>
      </c>
      <c r="B5" s="1130"/>
      <c r="C5" s="1130"/>
      <c r="D5" s="1130"/>
      <c r="E5" s="1130"/>
      <c r="F5" s="1130"/>
      <c r="G5" s="1130"/>
    </row>
    <row r="6" spans="1:8" x14ac:dyDescent="0.3">
      <c r="A6" s="114" t="s">
        <v>970</v>
      </c>
      <c r="B6" s="636">
        <v>2016</v>
      </c>
      <c r="C6" s="637">
        <v>2017</v>
      </c>
      <c r="D6" s="49">
        <v>2018</v>
      </c>
      <c r="E6" s="49">
        <v>2019</v>
      </c>
      <c r="F6" s="49">
        <v>2020</v>
      </c>
      <c r="G6" s="49">
        <v>2021</v>
      </c>
    </row>
    <row r="7" spans="1:8" x14ac:dyDescent="0.3">
      <c r="A7" s="87" t="s">
        <v>176</v>
      </c>
      <c r="B7" s="19">
        <v>44.6</v>
      </c>
      <c r="C7" s="19">
        <v>43.4</v>
      </c>
      <c r="D7" s="19">
        <v>43.3</v>
      </c>
      <c r="E7" s="19">
        <v>44.4</v>
      </c>
      <c r="F7" s="19">
        <v>39.200000000000003</v>
      </c>
      <c r="G7" s="19">
        <v>41.9</v>
      </c>
    </row>
    <row r="8" spans="1:8" x14ac:dyDescent="0.3">
      <c r="A8" s="89" t="s">
        <v>177</v>
      </c>
      <c r="B8" s="476">
        <v>71.400000000000006</v>
      </c>
      <c r="C8" s="476">
        <v>71.099999999999994</v>
      </c>
      <c r="D8" s="21">
        <v>73.900000000000006</v>
      </c>
      <c r="E8" s="642">
        <v>75</v>
      </c>
      <c r="F8" s="642">
        <v>70.5</v>
      </c>
      <c r="G8" s="642">
        <v>86.1</v>
      </c>
    </row>
    <row r="9" spans="1:8" x14ac:dyDescent="0.3">
      <c r="A9" s="87" t="s">
        <v>178</v>
      </c>
      <c r="B9" s="19">
        <v>59.5</v>
      </c>
      <c r="C9" s="19">
        <v>62.3</v>
      </c>
      <c r="D9" s="19">
        <v>60.3</v>
      </c>
      <c r="E9" s="641">
        <v>69</v>
      </c>
      <c r="F9" s="641">
        <v>55.8</v>
      </c>
      <c r="G9" s="641">
        <v>62.3</v>
      </c>
    </row>
    <row r="10" spans="1:8" x14ac:dyDescent="0.3">
      <c r="A10" s="89" t="s">
        <v>179</v>
      </c>
      <c r="B10" s="476">
        <v>171.8</v>
      </c>
      <c r="C10" s="476">
        <v>26.5</v>
      </c>
      <c r="D10" s="21">
        <v>41.6</v>
      </c>
      <c r="E10" s="476">
        <v>96.7</v>
      </c>
      <c r="F10" s="21">
        <v>485.4</v>
      </c>
      <c r="G10" s="476">
        <v>66.599999999999994</v>
      </c>
    </row>
    <row r="11" spans="1:8" x14ac:dyDescent="0.3">
      <c r="A11" s="87" t="s">
        <v>180</v>
      </c>
      <c r="B11" s="19">
        <v>30.2</v>
      </c>
      <c r="C11" s="19">
        <v>56.6</v>
      </c>
      <c r="D11" s="19">
        <v>67.5</v>
      </c>
      <c r="E11" s="19">
        <v>39.799999999999997</v>
      </c>
      <c r="F11" s="19">
        <v>32.6</v>
      </c>
      <c r="G11" s="19">
        <v>44.2</v>
      </c>
    </row>
    <row r="12" spans="1:8" x14ac:dyDescent="0.3">
      <c r="A12" s="89" t="s">
        <v>963</v>
      </c>
      <c r="B12" s="476">
        <v>80.400000000000006</v>
      </c>
      <c r="C12" s="476">
        <v>97.6</v>
      </c>
      <c r="D12" s="21">
        <v>149.5</v>
      </c>
      <c r="E12" s="476">
        <v>90.1</v>
      </c>
      <c r="F12" s="21">
        <v>60.3</v>
      </c>
      <c r="G12" s="642">
        <v>68</v>
      </c>
    </row>
    <row r="13" spans="1:8" x14ac:dyDescent="0.3">
      <c r="A13" s="87" t="s">
        <v>182</v>
      </c>
      <c r="B13" s="19">
        <v>54.2</v>
      </c>
      <c r="C13" s="19">
        <v>58.1</v>
      </c>
      <c r="D13" s="19">
        <v>80.5</v>
      </c>
      <c r="E13" s="19">
        <v>62.6</v>
      </c>
      <c r="F13" s="19">
        <v>55.5</v>
      </c>
      <c r="G13" s="19">
        <v>58.3</v>
      </c>
    </row>
    <row r="14" spans="1:8" x14ac:dyDescent="0.3">
      <c r="A14" s="89" t="s">
        <v>183</v>
      </c>
      <c r="B14" s="642">
        <v>67</v>
      </c>
      <c r="C14" s="476">
        <v>76.400000000000006</v>
      </c>
      <c r="D14" s="21">
        <v>69.900000000000006</v>
      </c>
      <c r="E14" s="476">
        <v>80.900000000000006</v>
      </c>
      <c r="F14" s="21">
        <v>76.400000000000006</v>
      </c>
      <c r="G14" s="476">
        <v>67.5</v>
      </c>
    </row>
    <row r="15" spans="1:8" x14ac:dyDescent="0.3">
      <c r="A15" s="87" t="s">
        <v>184</v>
      </c>
      <c r="B15" s="19">
        <v>69.3</v>
      </c>
      <c r="C15" s="19">
        <v>80.5</v>
      </c>
      <c r="D15" s="19">
        <v>71.8</v>
      </c>
      <c r="E15" s="19">
        <v>73.400000000000006</v>
      </c>
      <c r="F15" s="19">
        <v>65.7</v>
      </c>
      <c r="G15" s="641">
        <v>65</v>
      </c>
    </row>
    <row r="16" spans="1:8" x14ac:dyDescent="0.3">
      <c r="A16" s="89" t="s">
        <v>975</v>
      </c>
      <c r="B16" s="476">
        <v>80.5</v>
      </c>
      <c r="C16" s="476">
        <v>81.2</v>
      </c>
      <c r="D16" s="21">
        <v>80.3</v>
      </c>
      <c r="E16" s="476">
        <v>80.400000000000006</v>
      </c>
      <c r="F16" s="21">
        <v>68.099999999999994</v>
      </c>
      <c r="G16" s="476">
        <v>78.2</v>
      </c>
    </row>
    <row r="17" spans="1:7" x14ac:dyDescent="0.3">
      <c r="A17" s="87" t="s">
        <v>185</v>
      </c>
      <c r="B17" s="19">
        <v>43.9</v>
      </c>
      <c r="C17" s="19">
        <v>37.9</v>
      </c>
      <c r="D17" s="19">
        <v>31.1</v>
      </c>
      <c r="E17" s="19">
        <v>38.6</v>
      </c>
      <c r="F17" s="19">
        <v>68.599999999999994</v>
      </c>
      <c r="G17" s="19">
        <v>29.8</v>
      </c>
    </row>
    <row r="18" spans="1:7" x14ac:dyDescent="0.3">
      <c r="A18" s="89" t="s">
        <v>243</v>
      </c>
      <c r="B18" s="642">
        <v>77</v>
      </c>
      <c r="C18" s="476">
        <v>110.5</v>
      </c>
      <c r="D18" s="642">
        <v>100</v>
      </c>
      <c r="E18" s="476">
        <v>84.8</v>
      </c>
      <c r="F18" s="21">
        <v>89.6</v>
      </c>
      <c r="G18" s="476">
        <v>93.2</v>
      </c>
    </row>
    <row r="19" spans="1:7" x14ac:dyDescent="0.3">
      <c r="A19" s="87" t="s">
        <v>965</v>
      </c>
      <c r="B19" s="19">
        <v>62.6</v>
      </c>
      <c r="C19" s="19">
        <v>61.6</v>
      </c>
      <c r="D19" s="19">
        <v>60.4</v>
      </c>
      <c r="E19" s="19">
        <v>56.3</v>
      </c>
      <c r="F19" s="641">
        <v>61</v>
      </c>
      <c r="G19" s="641">
        <v>59.5</v>
      </c>
    </row>
    <row r="20" spans="1:7" x14ac:dyDescent="0.3">
      <c r="A20" s="89" t="s">
        <v>187</v>
      </c>
      <c r="B20" s="476">
        <v>85.7</v>
      </c>
      <c r="C20" s="476">
        <v>53.4</v>
      </c>
      <c r="D20" s="21">
        <v>73.5</v>
      </c>
      <c r="E20" s="476">
        <v>89.2</v>
      </c>
      <c r="F20" s="21">
        <v>88.7</v>
      </c>
      <c r="G20" s="476">
        <v>50.4</v>
      </c>
    </row>
    <row r="21" spans="1:7" x14ac:dyDescent="0.3">
      <c r="A21" s="87" t="s">
        <v>976</v>
      </c>
      <c r="B21" s="19">
        <v>53.9</v>
      </c>
      <c r="C21" s="19">
        <v>52.4</v>
      </c>
      <c r="D21" s="19">
        <v>47.3</v>
      </c>
      <c r="E21" s="19">
        <v>43.3</v>
      </c>
      <c r="F21" s="641">
        <v>43</v>
      </c>
      <c r="G21" s="641">
        <v>37.9</v>
      </c>
    </row>
    <row r="22" spans="1:7" x14ac:dyDescent="0.3">
      <c r="A22" s="89" t="s">
        <v>189</v>
      </c>
      <c r="B22" s="476">
        <v>38.1</v>
      </c>
      <c r="C22" s="476">
        <v>35.700000000000003</v>
      </c>
      <c r="D22" s="21">
        <v>37.1</v>
      </c>
      <c r="E22" s="476">
        <v>37.6</v>
      </c>
      <c r="F22" s="21">
        <v>45.1</v>
      </c>
      <c r="G22" s="476">
        <v>30.7</v>
      </c>
    </row>
    <row r="23" spans="1:7" x14ac:dyDescent="0.3">
      <c r="A23" s="87" t="s">
        <v>99</v>
      </c>
      <c r="B23" s="19">
        <v>28.5</v>
      </c>
      <c r="C23" s="19">
        <v>27.8</v>
      </c>
      <c r="D23" s="19">
        <v>28.6</v>
      </c>
      <c r="E23" s="19">
        <v>26.3</v>
      </c>
      <c r="F23" s="19">
        <v>22.5</v>
      </c>
      <c r="G23" s="19">
        <v>23.8</v>
      </c>
    </row>
    <row r="24" spans="1:7" x14ac:dyDescent="0.3">
      <c r="A24" s="89" t="s">
        <v>245</v>
      </c>
      <c r="B24" s="476">
        <v>33.299999999999997</v>
      </c>
      <c r="C24" s="476">
        <v>35.9</v>
      </c>
      <c r="D24" s="21">
        <v>37.200000000000003</v>
      </c>
      <c r="E24" s="476">
        <v>35.799999999999997</v>
      </c>
      <c r="F24" s="21">
        <v>30.4</v>
      </c>
      <c r="G24" s="476">
        <v>32.799999999999997</v>
      </c>
    </row>
    <row r="25" spans="1:7" ht="12.6" thickBot="1" x14ac:dyDescent="0.35">
      <c r="A25" s="64" t="s">
        <v>977</v>
      </c>
      <c r="B25" s="24">
        <v>68.599999999999994</v>
      </c>
      <c r="C25" s="24">
        <v>70.3</v>
      </c>
      <c r="D25" s="24">
        <v>68.900000000000006</v>
      </c>
      <c r="E25" s="24">
        <v>69.8</v>
      </c>
      <c r="F25" s="948">
        <v>62</v>
      </c>
      <c r="G25" s="948">
        <v>66.5</v>
      </c>
    </row>
  </sheetData>
  <mergeCells count="4">
    <mergeCell ref="A3:G3"/>
    <mergeCell ref="A4:G4"/>
    <mergeCell ref="A5:G5"/>
    <mergeCell ref="A1:G1"/>
  </mergeCells>
  <hyperlinks>
    <hyperlink ref="H1" location="'Index'!A1" display="INDICE"/>
  </hyperlinks>
  <pageMargins left="0.7" right="0.7" top="0.75" bottom="0.75" header="0.3" footer="0.3"/>
  <pageSetup paperSize="9" scale="93"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V137"/>
  <sheetViews>
    <sheetView showGridLines="0" zoomScaleNormal="100" workbookViewId="0"/>
  </sheetViews>
  <sheetFormatPr defaultColWidth="10" defaultRowHeight="14.4" x14ac:dyDescent="0.3"/>
  <cols>
    <col min="1" max="1" width="25.5546875" style="643" customWidth="1"/>
    <col min="2" max="3" width="13.44140625" style="643" customWidth="1"/>
    <col min="4" max="5" width="14" style="643" customWidth="1"/>
    <col min="6" max="6" width="13.44140625" style="643" customWidth="1"/>
    <col min="7" max="8" width="10" style="643"/>
    <col min="9" max="9" width="10" style="643" customWidth="1"/>
    <col min="10" max="984" width="10" style="643"/>
    <col min="985" max="1023" width="11.5546875" customWidth="1"/>
  </cols>
  <sheetData>
    <row r="1" spans="1:10" x14ac:dyDescent="0.3">
      <c r="A1" s="952" t="s">
        <v>978</v>
      </c>
      <c r="B1" s="952"/>
      <c r="C1" s="952"/>
      <c r="D1" s="952"/>
      <c r="E1" s="952"/>
      <c r="F1" s="952"/>
      <c r="G1" s="36" t="s">
        <v>50</v>
      </c>
      <c r="H1" s="236"/>
      <c r="I1" s="236"/>
      <c r="J1" s="236"/>
    </row>
    <row r="2" spans="1:10" x14ac:dyDescent="0.3">
      <c r="A2" s="971" t="s">
        <v>979</v>
      </c>
      <c r="B2" s="971"/>
      <c r="C2" s="971"/>
      <c r="D2" s="971"/>
      <c r="E2" s="971"/>
      <c r="F2" s="971"/>
    </row>
    <row r="3" spans="1:10" x14ac:dyDescent="0.3">
      <c r="A3" s="972" t="s">
        <v>980</v>
      </c>
      <c r="B3" s="972"/>
      <c r="C3" s="972"/>
      <c r="D3" s="972"/>
      <c r="E3" s="972"/>
      <c r="F3" s="972"/>
    </row>
    <row r="4" spans="1:10" ht="15" thickBot="1" x14ac:dyDescent="0.35">
      <c r="A4" s="1132" t="s">
        <v>68</v>
      </c>
      <c r="B4" s="1132"/>
      <c r="C4" s="1132"/>
      <c r="D4" s="1132"/>
      <c r="E4" s="1132"/>
      <c r="F4" s="1132"/>
    </row>
    <row r="5" spans="1:10" ht="36" x14ac:dyDescent="0.3">
      <c r="A5" s="918" t="s">
        <v>981</v>
      </c>
      <c r="B5" s="918" t="s">
        <v>982</v>
      </c>
      <c r="C5" s="918" t="s">
        <v>983</v>
      </c>
      <c r="D5" s="918" t="s">
        <v>984</v>
      </c>
      <c r="E5" s="918" t="s">
        <v>985</v>
      </c>
      <c r="F5" s="918" t="s">
        <v>986</v>
      </c>
    </row>
    <row r="6" spans="1:10" x14ac:dyDescent="0.3">
      <c r="A6" s="131" t="s">
        <v>987</v>
      </c>
      <c r="B6" s="127">
        <v>376.6</v>
      </c>
      <c r="C6" s="127">
        <v>258.5</v>
      </c>
      <c r="D6" s="127">
        <v>19.7</v>
      </c>
      <c r="E6" s="127">
        <v>278.2</v>
      </c>
      <c r="F6" s="127">
        <v>98.3</v>
      </c>
    </row>
    <row r="7" spans="1:10" x14ac:dyDescent="0.3">
      <c r="A7" s="1" t="s">
        <v>988</v>
      </c>
      <c r="B7" s="635">
        <v>61</v>
      </c>
      <c r="C7" s="635">
        <v>39.1</v>
      </c>
      <c r="D7" s="635">
        <v>3</v>
      </c>
      <c r="E7" s="635">
        <v>42</v>
      </c>
      <c r="F7" s="635">
        <v>19</v>
      </c>
    </row>
    <row r="8" spans="1:10" x14ac:dyDescent="0.3">
      <c r="A8" s="131" t="s">
        <v>989</v>
      </c>
      <c r="B8" s="127">
        <v>31.4</v>
      </c>
      <c r="C8" s="127">
        <v>25</v>
      </c>
      <c r="D8" s="127">
        <v>2.9</v>
      </c>
      <c r="E8" s="127">
        <v>28</v>
      </c>
      <c r="F8" s="127">
        <v>3.5</v>
      </c>
    </row>
    <row r="9" spans="1:10" x14ac:dyDescent="0.3">
      <c r="A9" s="1" t="s">
        <v>990</v>
      </c>
      <c r="B9" s="635">
        <v>28.6</v>
      </c>
      <c r="C9" s="635">
        <v>26.4</v>
      </c>
      <c r="D9" s="635">
        <v>1.2</v>
      </c>
      <c r="E9" s="635">
        <v>27.6</v>
      </c>
      <c r="F9" s="635">
        <v>1</v>
      </c>
    </row>
    <row r="10" spans="1:10" x14ac:dyDescent="0.3">
      <c r="A10" s="131" t="s">
        <v>991</v>
      </c>
      <c r="B10" s="127">
        <v>91.9</v>
      </c>
      <c r="C10" s="127">
        <v>66.099999999999994</v>
      </c>
      <c r="D10" s="127">
        <v>5.3</v>
      </c>
      <c r="E10" s="127">
        <v>71.400000000000006</v>
      </c>
      <c r="F10" s="127">
        <v>20.5</v>
      </c>
    </row>
    <row r="11" spans="1:10" x14ac:dyDescent="0.3">
      <c r="A11" s="1" t="s">
        <v>992</v>
      </c>
      <c r="B11" s="635">
        <v>46.9</v>
      </c>
      <c r="C11" s="635">
        <v>32.6</v>
      </c>
      <c r="D11" s="635">
        <v>2.2999999999999998</v>
      </c>
      <c r="E11" s="635">
        <v>34.9</v>
      </c>
      <c r="F11" s="635">
        <v>12</v>
      </c>
    </row>
    <row r="12" spans="1:10" x14ac:dyDescent="0.3">
      <c r="A12" s="131" t="s">
        <v>993</v>
      </c>
      <c r="B12" s="127">
        <v>22.7</v>
      </c>
      <c r="C12" s="127">
        <v>13.7</v>
      </c>
      <c r="D12" s="127">
        <v>0.6</v>
      </c>
      <c r="E12" s="127">
        <v>14.3</v>
      </c>
      <c r="F12" s="127">
        <v>8.4</v>
      </c>
    </row>
    <row r="13" spans="1:10" x14ac:dyDescent="0.3">
      <c r="A13" s="1" t="s">
        <v>994</v>
      </c>
      <c r="B13" s="635">
        <v>27.2</v>
      </c>
      <c r="C13" s="635">
        <v>15.8</v>
      </c>
      <c r="D13" s="635">
        <v>1.1000000000000001</v>
      </c>
      <c r="E13" s="635">
        <v>16.899999999999999</v>
      </c>
      <c r="F13" s="635">
        <v>10.3</v>
      </c>
    </row>
    <row r="14" spans="1:10" x14ac:dyDescent="0.3">
      <c r="A14" s="131" t="s">
        <v>995</v>
      </c>
      <c r="B14" s="127">
        <v>686.3</v>
      </c>
      <c r="C14" s="127">
        <v>477.2</v>
      </c>
      <c r="D14" s="127">
        <v>36</v>
      </c>
      <c r="E14" s="127">
        <v>513.29999999999995</v>
      </c>
      <c r="F14" s="127">
        <v>173</v>
      </c>
    </row>
    <row r="15" spans="1:10" x14ac:dyDescent="0.3">
      <c r="A15" s="1" t="s">
        <v>996</v>
      </c>
      <c r="B15" s="635">
        <v>17.8</v>
      </c>
      <c r="C15" s="635">
        <v>9</v>
      </c>
      <c r="D15" s="635">
        <v>1</v>
      </c>
      <c r="E15" s="635">
        <v>10</v>
      </c>
      <c r="F15" s="635">
        <v>7.8</v>
      </c>
    </row>
    <row r="16" spans="1:10" x14ac:dyDescent="0.3">
      <c r="A16" s="131" t="s">
        <v>997</v>
      </c>
      <c r="B16" s="127">
        <v>17.8</v>
      </c>
      <c r="C16" s="127">
        <v>9</v>
      </c>
      <c r="D16" s="127">
        <v>1</v>
      </c>
      <c r="E16" s="127">
        <v>10</v>
      </c>
      <c r="F16" s="127">
        <v>7.8</v>
      </c>
    </row>
    <row r="17" spans="1:6" x14ac:dyDescent="0.3">
      <c r="A17" s="1" t="s">
        <v>998</v>
      </c>
      <c r="B17" s="635">
        <v>620.29999999999995</v>
      </c>
      <c r="C17" s="635">
        <v>405</v>
      </c>
      <c r="D17" s="635">
        <v>35.9</v>
      </c>
      <c r="E17" s="635">
        <v>440.9</v>
      </c>
      <c r="F17" s="635">
        <v>179.4</v>
      </c>
    </row>
    <row r="18" spans="1:6" x14ac:dyDescent="0.3">
      <c r="A18" s="131" t="s">
        <v>999</v>
      </c>
      <c r="B18" s="127">
        <v>151.69999999999999</v>
      </c>
      <c r="C18" s="127">
        <v>95.5</v>
      </c>
      <c r="D18" s="127">
        <v>9.5</v>
      </c>
      <c r="E18" s="127">
        <v>105</v>
      </c>
      <c r="F18" s="127">
        <v>46.6</v>
      </c>
    </row>
    <row r="19" spans="1:6" x14ac:dyDescent="0.3">
      <c r="A19" s="1" t="s">
        <v>1000</v>
      </c>
      <c r="B19" s="635">
        <v>194.8</v>
      </c>
      <c r="C19" s="635">
        <v>124.7</v>
      </c>
      <c r="D19" s="635">
        <v>8.4</v>
      </c>
      <c r="E19" s="635">
        <v>133</v>
      </c>
      <c r="F19" s="635">
        <v>61.7</v>
      </c>
    </row>
    <row r="20" spans="1:6" x14ac:dyDescent="0.3">
      <c r="A20" s="131" t="s">
        <v>1001</v>
      </c>
      <c r="B20" s="127">
        <v>92.5</v>
      </c>
      <c r="C20" s="127">
        <v>55.9</v>
      </c>
      <c r="D20" s="127">
        <v>5.9</v>
      </c>
      <c r="E20" s="127">
        <v>61.8</v>
      </c>
      <c r="F20" s="127">
        <v>30.7</v>
      </c>
    </row>
    <row r="21" spans="1:6" x14ac:dyDescent="0.3">
      <c r="A21" s="1" t="s">
        <v>1002</v>
      </c>
      <c r="B21" s="635">
        <v>54</v>
      </c>
      <c r="C21" s="635">
        <v>39.5</v>
      </c>
      <c r="D21" s="635">
        <v>3.1</v>
      </c>
      <c r="E21" s="635">
        <v>42.6</v>
      </c>
      <c r="F21" s="635">
        <v>11.4</v>
      </c>
    </row>
    <row r="22" spans="1:6" x14ac:dyDescent="0.3">
      <c r="A22" s="131" t="s">
        <v>1003</v>
      </c>
      <c r="B22" s="127">
        <v>51.5</v>
      </c>
      <c r="C22" s="127">
        <v>33.6</v>
      </c>
      <c r="D22" s="127">
        <v>4.5</v>
      </c>
      <c r="E22" s="127">
        <v>38.1</v>
      </c>
      <c r="F22" s="127">
        <v>13.4</v>
      </c>
    </row>
    <row r="23" spans="1:6" x14ac:dyDescent="0.3">
      <c r="A23" s="1" t="s">
        <v>1004</v>
      </c>
      <c r="B23" s="635">
        <v>28.6</v>
      </c>
      <c r="C23" s="635">
        <v>14.4</v>
      </c>
      <c r="D23" s="635">
        <v>1.1000000000000001</v>
      </c>
      <c r="E23" s="635">
        <v>15.5</v>
      </c>
      <c r="F23" s="635">
        <v>13.1</v>
      </c>
    </row>
    <row r="24" spans="1:6" x14ac:dyDescent="0.3">
      <c r="A24" s="131" t="s">
        <v>1005</v>
      </c>
      <c r="B24" s="127">
        <v>59.6</v>
      </c>
      <c r="C24" s="127">
        <v>38.700000000000003</v>
      </c>
      <c r="D24" s="127">
        <v>5.6</v>
      </c>
      <c r="E24" s="127">
        <v>44.4</v>
      </c>
      <c r="F24" s="127">
        <v>15.2</v>
      </c>
    </row>
    <row r="25" spans="1:6" x14ac:dyDescent="0.3">
      <c r="A25" s="1" t="s">
        <v>1006</v>
      </c>
      <c r="B25" s="635">
        <v>136</v>
      </c>
      <c r="C25" s="635">
        <v>101.7</v>
      </c>
      <c r="D25" s="635">
        <v>6.8</v>
      </c>
      <c r="E25" s="635">
        <v>108.4</v>
      </c>
      <c r="F25" s="635">
        <v>27.6</v>
      </c>
    </row>
    <row r="26" spans="1:6" x14ac:dyDescent="0.3">
      <c r="A26" s="131" t="s">
        <v>1007</v>
      </c>
      <c r="B26" s="127">
        <v>77.400000000000006</v>
      </c>
      <c r="C26" s="127">
        <v>58.4</v>
      </c>
      <c r="D26" s="127">
        <v>4.5</v>
      </c>
      <c r="E26" s="127">
        <v>62.9</v>
      </c>
      <c r="F26" s="127">
        <v>14.5</v>
      </c>
    </row>
    <row r="27" spans="1:6" x14ac:dyDescent="0.3">
      <c r="A27" s="1" t="s">
        <v>1008</v>
      </c>
      <c r="B27" s="635">
        <v>29</v>
      </c>
      <c r="C27" s="635">
        <v>18.100000000000001</v>
      </c>
      <c r="D27" s="635">
        <v>0.9</v>
      </c>
      <c r="E27" s="635">
        <v>19</v>
      </c>
      <c r="F27" s="635">
        <v>10</v>
      </c>
    </row>
    <row r="28" spans="1:6" x14ac:dyDescent="0.3">
      <c r="A28" s="131" t="s">
        <v>1009</v>
      </c>
      <c r="B28" s="127">
        <v>147.30000000000001</v>
      </c>
      <c r="C28" s="127">
        <v>99.9</v>
      </c>
      <c r="D28" s="127">
        <v>6.7</v>
      </c>
      <c r="E28" s="127">
        <v>106.6</v>
      </c>
      <c r="F28" s="127">
        <v>40.700000000000003</v>
      </c>
    </row>
    <row r="29" spans="1:6" x14ac:dyDescent="0.3">
      <c r="A29" s="1" t="s">
        <v>1010</v>
      </c>
      <c r="B29" s="635">
        <v>1642.6</v>
      </c>
      <c r="C29" s="635">
        <v>1085.4000000000001</v>
      </c>
      <c r="D29" s="635">
        <v>92.8</v>
      </c>
      <c r="E29" s="635">
        <v>1178.2</v>
      </c>
      <c r="F29" s="635">
        <v>464.4</v>
      </c>
    </row>
    <row r="30" spans="1:6" x14ac:dyDescent="0.3">
      <c r="A30" s="131" t="s">
        <v>1011</v>
      </c>
      <c r="B30" s="127">
        <v>89.4</v>
      </c>
      <c r="C30" s="127">
        <v>48.7</v>
      </c>
      <c r="D30" s="127">
        <v>3.1</v>
      </c>
      <c r="E30" s="127">
        <v>51.8</v>
      </c>
      <c r="F30" s="127">
        <v>37.6</v>
      </c>
    </row>
    <row r="31" spans="1:6" x14ac:dyDescent="0.3">
      <c r="A31" s="1" t="s">
        <v>1012</v>
      </c>
      <c r="B31" s="635">
        <v>96.7</v>
      </c>
      <c r="C31" s="635">
        <v>63.8</v>
      </c>
      <c r="D31" s="635">
        <v>6.5</v>
      </c>
      <c r="E31" s="635">
        <v>70.2</v>
      </c>
      <c r="F31" s="635">
        <v>26.5</v>
      </c>
    </row>
    <row r="32" spans="1:6" x14ac:dyDescent="0.3">
      <c r="A32" s="131" t="s">
        <v>1013</v>
      </c>
      <c r="B32" s="127">
        <v>186.1</v>
      </c>
      <c r="C32" s="127">
        <v>112.4</v>
      </c>
      <c r="D32" s="127">
        <v>9.6</v>
      </c>
      <c r="E32" s="127">
        <v>122</v>
      </c>
      <c r="F32" s="127">
        <v>64.099999999999994</v>
      </c>
    </row>
    <row r="33" spans="1:6" x14ac:dyDescent="0.3">
      <c r="A33" s="1" t="s">
        <v>1014</v>
      </c>
      <c r="B33" s="635">
        <v>121.6</v>
      </c>
      <c r="C33" s="635">
        <v>79.7</v>
      </c>
      <c r="D33" s="635">
        <v>5.5</v>
      </c>
      <c r="E33" s="635">
        <v>85.2</v>
      </c>
      <c r="F33" s="635">
        <v>36.4</v>
      </c>
    </row>
    <row r="34" spans="1:6" x14ac:dyDescent="0.3">
      <c r="A34" s="131" t="s">
        <v>1015</v>
      </c>
      <c r="B34" s="127">
        <v>29.4</v>
      </c>
      <c r="C34" s="127">
        <v>19</v>
      </c>
      <c r="D34" s="127">
        <v>1.3</v>
      </c>
      <c r="E34" s="127">
        <v>20.3</v>
      </c>
      <c r="F34" s="127">
        <v>9.1</v>
      </c>
    </row>
    <row r="35" spans="1:6" x14ac:dyDescent="0.3">
      <c r="A35" s="1" t="s">
        <v>1016</v>
      </c>
      <c r="B35" s="635">
        <v>163.69999999999999</v>
      </c>
      <c r="C35" s="635">
        <v>110.5</v>
      </c>
      <c r="D35" s="635">
        <v>7.8</v>
      </c>
      <c r="E35" s="635">
        <v>118.2</v>
      </c>
      <c r="F35" s="635">
        <v>45.4</v>
      </c>
    </row>
    <row r="36" spans="1:6" x14ac:dyDescent="0.3">
      <c r="A36" s="131" t="s">
        <v>1017</v>
      </c>
      <c r="B36" s="127">
        <v>35.5</v>
      </c>
      <c r="C36" s="127">
        <v>29.1</v>
      </c>
      <c r="D36" s="127">
        <v>2.2999999999999998</v>
      </c>
      <c r="E36" s="127">
        <v>31.4</v>
      </c>
      <c r="F36" s="127">
        <v>4.0999999999999996</v>
      </c>
    </row>
    <row r="37" spans="1:6" x14ac:dyDescent="0.3">
      <c r="A37" s="1" t="s">
        <v>1018</v>
      </c>
      <c r="B37" s="635">
        <v>156.69999999999999</v>
      </c>
      <c r="C37" s="635">
        <v>106.2</v>
      </c>
      <c r="D37" s="635">
        <v>8.6</v>
      </c>
      <c r="E37" s="635">
        <v>114.8</v>
      </c>
      <c r="F37" s="635">
        <v>42</v>
      </c>
    </row>
    <row r="38" spans="1:6" x14ac:dyDescent="0.3">
      <c r="A38" s="131" t="s">
        <v>1019</v>
      </c>
      <c r="B38" s="127">
        <v>147.6</v>
      </c>
      <c r="C38" s="127">
        <v>99.6</v>
      </c>
      <c r="D38" s="127">
        <v>7.9</v>
      </c>
      <c r="E38" s="127">
        <v>107.5</v>
      </c>
      <c r="F38" s="127">
        <v>40.1</v>
      </c>
    </row>
    <row r="39" spans="1:6" x14ac:dyDescent="0.3">
      <c r="A39" s="1" t="s">
        <v>1020</v>
      </c>
      <c r="B39" s="635">
        <v>144.30000000000001</v>
      </c>
      <c r="C39" s="635">
        <v>94.2</v>
      </c>
      <c r="D39" s="635">
        <v>8.6</v>
      </c>
      <c r="E39" s="635">
        <v>102.7</v>
      </c>
      <c r="F39" s="635">
        <v>41.5</v>
      </c>
    </row>
    <row r="40" spans="1:6" x14ac:dyDescent="0.3">
      <c r="A40" s="131" t="s">
        <v>1021</v>
      </c>
      <c r="B40" s="127">
        <v>798.6</v>
      </c>
      <c r="C40" s="127">
        <v>538.20000000000005</v>
      </c>
      <c r="D40" s="127">
        <v>41.8</v>
      </c>
      <c r="E40" s="127">
        <v>580.1</v>
      </c>
      <c r="F40" s="127">
        <v>218.5</v>
      </c>
    </row>
    <row r="41" spans="1:6" x14ac:dyDescent="0.3">
      <c r="A41" s="1" t="s">
        <v>1022</v>
      </c>
      <c r="B41" s="635">
        <v>32</v>
      </c>
      <c r="C41" s="635">
        <v>16.7</v>
      </c>
      <c r="D41" s="635">
        <v>2.6</v>
      </c>
      <c r="E41" s="635">
        <v>19.3</v>
      </c>
      <c r="F41" s="635">
        <v>12.7</v>
      </c>
    </row>
    <row r="42" spans="1:6" x14ac:dyDescent="0.3">
      <c r="A42" s="131" t="s">
        <v>1023</v>
      </c>
      <c r="B42" s="127">
        <v>18.3</v>
      </c>
      <c r="C42" s="127">
        <v>9.1999999999999993</v>
      </c>
      <c r="D42" s="127">
        <v>0.6</v>
      </c>
      <c r="E42" s="127">
        <v>9.9</v>
      </c>
      <c r="F42" s="127">
        <v>8.5</v>
      </c>
    </row>
    <row r="43" spans="1:6" x14ac:dyDescent="0.3">
      <c r="A43" s="1" t="s">
        <v>1024</v>
      </c>
      <c r="B43" s="635">
        <v>51.5</v>
      </c>
      <c r="C43" s="635">
        <v>31.9</v>
      </c>
      <c r="D43" s="635">
        <v>2.4</v>
      </c>
      <c r="E43" s="635">
        <v>34.299999999999997</v>
      </c>
      <c r="F43" s="635">
        <v>17.2</v>
      </c>
    </row>
    <row r="44" spans="1:6" x14ac:dyDescent="0.3">
      <c r="A44" s="131" t="s">
        <v>1025</v>
      </c>
      <c r="B44" s="127">
        <v>81.099999999999994</v>
      </c>
      <c r="C44" s="127">
        <v>60.9</v>
      </c>
      <c r="D44" s="127">
        <v>4.2</v>
      </c>
      <c r="E44" s="127">
        <v>65.099999999999994</v>
      </c>
      <c r="F44" s="127">
        <v>16</v>
      </c>
    </row>
    <row r="45" spans="1:6" x14ac:dyDescent="0.3">
      <c r="A45" s="1" t="s">
        <v>1026</v>
      </c>
      <c r="B45" s="635">
        <v>183</v>
      </c>
      <c r="C45" s="635">
        <v>118.7</v>
      </c>
      <c r="D45" s="635">
        <v>9.8000000000000007</v>
      </c>
      <c r="E45" s="635">
        <v>128.5</v>
      </c>
      <c r="F45" s="635">
        <v>54.4</v>
      </c>
    </row>
    <row r="46" spans="1:6" x14ac:dyDescent="0.3">
      <c r="A46" s="131" t="s">
        <v>1027</v>
      </c>
      <c r="B46" s="127">
        <v>121.3</v>
      </c>
      <c r="C46" s="127">
        <v>90.6</v>
      </c>
      <c r="D46" s="127">
        <v>8.6</v>
      </c>
      <c r="E46" s="127">
        <v>99.3</v>
      </c>
      <c r="F46" s="127">
        <v>22</v>
      </c>
    </row>
    <row r="47" spans="1:6" x14ac:dyDescent="0.3">
      <c r="A47" s="1" t="s">
        <v>1028</v>
      </c>
      <c r="B47" s="635">
        <v>29</v>
      </c>
      <c r="C47" s="635">
        <v>16.399999999999999</v>
      </c>
      <c r="D47" s="635">
        <v>1.5</v>
      </c>
      <c r="E47" s="635">
        <v>17.899999999999999</v>
      </c>
      <c r="F47" s="635">
        <v>11.1</v>
      </c>
    </row>
    <row r="48" spans="1:6" x14ac:dyDescent="0.3">
      <c r="A48" s="131" t="s">
        <v>1029</v>
      </c>
      <c r="B48" s="127">
        <v>37.299999999999997</v>
      </c>
      <c r="C48" s="127">
        <v>28.6</v>
      </c>
      <c r="D48" s="127">
        <v>2.8</v>
      </c>
      <c r="E48" s="127">
        <v>31.4</v>
      </c>
      <c r="F48" s="127">
        <v>5.9</v>
      </c>
    </row>
    <row r="49" spans="1:6" x14ac:dyDescent="0.3">
      <c r="A49" s="1" t="s">
        <v>1030</v>
      </c>
      <c r="B49" s="635">
        <v>40.299999999999997</v>
      </c>
      <c r="C49" s="635">
        <v>24.4</v>
      </c>
      <c r="D49" s="635">
        <v>2.8</v>
      </c>
      <c r="E49" s="635">
        <v>27.2</v>
      </c>
      <c r="F49" s="635">
        <v>13.1</v>
      </c>
    </row>
    <row r="50" spans="1:6" x14ac:dyDescent="0.3">
      <c r="A50" s="131" t="s">
        <v>1031</v>
      </c>
      <c r="B50" s="127">
        <v>227.9</v>
      </c>
      <c r="C50" s="127">
        <v>160</v>
      </c>
      <c r="D50" s="127">
        <v>15.8</v>
      </c>
      <c r="E50" s="127">
        <v>175.8</v>
      </c>
      <c r="F50" s="127">
        <v>52.1</v>
      </c>
    </row>
    <row r="51" spans="1:6" x14ac:dyDescent="0.3">
      <c r="A51" s="1" t="s">
        <v>1032</v>
      </c>
      <c r="B51" s="635">
        <v>181.1</v>
      </c>
      <c r="C51" s="635">
        <v>129.19999999999999</v>
      </c>
      <c r="D51" s="635">
        <v>8.6</v>
      </c>
      <c r="E51" s="635">
        <v>137.80000000000001</v>
      </c>
      <c r="F51" s="635">
        <v>43.4</v>
      </c>
    </row>
    <row r="52" spans="1:6" x14ac:dyDescent="0.3">
      <c r="A52" s="131" t="s">
        <v>1033</v>
      </c>
      <c r="B52" s="127">
        <v>60.5</v>
      </c>
      <c r="C52" s="127">
        <v>44.5</v>
      </c>
      <c r="D52" s="127">
        <v>2.2999999999999998</v>
      </c>
      <c r="E52" s="127">
        <v>46.8</v>
      </c>
      <c r="F52" s="127">
        <v>13.7</v>
      </c>
    </row>
    <row r="53" spans="1:6" x14ac:dyDescent="0.3">
      <c r="A53" s="1" t="s">
        <v>1034</v>
      </c>
      <c r="B53" s="635">
        <v>69.3</v>
      </c>
      <c r="C53" s="635">
        <v>49.9</v>
      </c>
      <c r="D53" s="635">
        <v>3</v>
      </c>
      <c r="E53" s="635">
        <v>52.9</v>
      </c>
      <c r="F53" s="635">
        <v>16.399999999999999</v>
      </c>
    </row>
    <row r="54" spans="1:6" x14ac:dyDescent="0.3">
      <c r="A54" s="131" t="s">
        <v>1035</v>
      </c>
      <c r="B54" s="127">
        <v>124.4</v>
      </c>
      <c r="C54" s="127">
        <v>89.7</v>
      </c>
      <c r="D54" s="127">
        <v>5.9</v>
      </c>
      <c r="E54" s="127">
        <v>95.6</v>
      </c>
      <c r="F54" s="127">
        <v>28.8</v>
      </c>
    </row>
    <row r="55" spans="1:6" x14ac:dyDescent="0.3">
      <c r="A55" s="1" t="s">
        <v>1036</v>
      </c>
      <c r="B55" s="635">
        <v>79</v>
      </c>
      <c r="C55" s="635">
        <v>52.7</v>
      </c>
      <c r="D55" s="635">
        <v>8.4</v>
      </c>
      <c r="E55" s="635">
        <v>61.1</v>
      </c>
      <c r="F55" s="635">
        <v>17.8</v>
      </c>
    </row>
    <row r="56" spans="1:6" x14ac:dyDescent="0.3">
      <c r="A56" s="131" t="s">
        <v>1037</v>
      </c>
      <c r="B56" s="127">
        <v>45.6</v>
      </c>
      <c r="C56" s="127">
        <v>30.2</v>
      </c>
      <c r="D56" s="127">
        <v>4</v>
      </c>
      <c r="E56" s="127">
        <v>34.200000000000003</v>
      </c>
      <c r="F56" s="127">
        <v>11.4</v>
      </c>
    </row>
    <row r="57" spans="1:6" x14ac:dyDescent="0.3">
      <c r="A57" s="1" t="s">
        <v>1038</v>
      </c>
      <c r="B57" s="635">
        <v>72.599999999999994</v>
      </c>
      <c r="C57" s="635">
        <v>53</v>
      </c>
      <c r="D57" s="635">
        <v>2.9</v>
      </c>
      <c r="E57" s="635">
        <v>55.9</v>
      </c>
      <c r="F57" s="635">
        <v>16.7</v>
      </c>
    </row>
    <row r="58" spans="1:6" x14ac:dyDescent="0.3">
      <c r="A58" s="131" t="s">
        <v>1039</v>
      </c>
      <c r="B58" s="127">
        <v>89.9</v>
      </c>
      <c r="C58" s="127">
        <v>56.7</v>
      </c>
      <c r="D58" s="127">
        <v>3.6</v>
      </c>
      <c r="E58" s="127">
        <v>60.3</v>
      </c>
      <c r="F58" s="127">
        <v>29.6</v>
      </c>
    </row>
    <row r="59" spans="1:6" x14ac:dyDescent="0.3">
      <c r="A59" s="1" t="s">
        <v>1040</v>
      </c>
      <c r="B59" s="635">
        <v>57.6</v>
      </c>
      <c r="C59" s="635">
        <v>38.700000000000003</v>
      </c>
      <c r="D59" s="635">
        <v>3.2</v>
      </c>
      <c r="E59" s="635">
        <v>41.9</v>
      </c>
      <c r="F59" s="635">
        <v>15.7</v>
      </c>
    </row>
    <row r="60" spans="1:6" x14ac:dyDescent="0.3">
      <c r="A60" s="131" t="s">
        <v>1041</v>
      </c>
      <c r="B60" s="127">
        <v>780</v>
      </c>
      <c r="C60" s="127">
        <v>544.70000000000005</v>
      </c>
      <c r="D60" s="127">
        <v>41.9</v>
      </c>
      <c r="E60" s="127">
        <v>586.6</v>
      </c>
      <c r="F60" s="127">
        <v>193.4</v>
      </c>
    </row>
    <row r="61" spans="1:6" x14ac:dyDescent="0.3">
      <c r="A61" s="1" t="s">
        <v>1042</v>
      </c>
      <c r="B61" s="635">
        <v>193.3</v>
      </c>
      <c r="C61" s="635">
        <v>154.80000000000001</v>
      </c>
      <c r="D61" s="635">
        <v>11.6</v>
      </c>
      <c r="E61" s="635">
        <v>166.4</v>
      </c>
      <c r="F61" s="635">
        <v>26.9</v>
      </c>
    </row>
    <row r="62" spans="1:6" x14ac:dyDescent="0.3">
      <c r="A62" s="131" t="s">
        <v>1043</v>
      </c>
      <c r="B62" s="127">
        <v>62.9</v>
      </c>
      <c r="C62" s="127">
        <v>52.8</v>
      </c>
      <c r="D62" s="127">
        <v>2.9</v>
      </c>
      <c r="E62" s="127">
        <v>55.7</v>
      </c>
      <c r="F62" s="127">
        <v>7.3</v>
      </c>
    </row>
    <row r="63" spans="1:6" x14ac:dyDescent="0.3">
      <c r="A63" s="1" t="s">
        <v>1044</v>
      </c>
      <c r="B63" s="635">
        <v>37.4</v>
      </c>
      <c r="C63" s="635">
        <v>23.7</v>
      </c>
      <c r="D63" s="635">
        <v>1.4</v>
      </c>
      <c r="E63" s="635">
        <v>25.1</v>
      </c>
      <c r="F63" s="635">
        <v>12.4</v>
      </c>
    </row>
    <row r="64" spans="1:6" x14ac:dyDescent="0.3">
      <c r="A64" s="131" t="s">
        <v>1045</v>
      </c>
      <c r="B64" s="127">
        <v>57.1</v>
      </c>
      <c r="C64" s="127">
        <v>43.2</v>
      </c>
      <c r="D64" s="127">
        <v>5</v>
      </c>
      <c r="E64" s="127">
        <v>48.2</v>
      </c>
      <c r="F64" s="127">
        <v>8.9</v>
      </c>
    </row>
    <row r="65" spans="1:6" x14ac:dyDescent="0.3">
      <c r="A65" s="1" t="s">
        <v>1046</v>
      </c>
      <c r="B65" s="635">
        <v>76.400000000000006</v>
      </c>
      <c r="C65" s="635">
        <v>57.4</v>
      </c>
      <c r="D65" s="635">
        <v>4.5</v>
      </c>
      <c r="E65" s="635">
        <v>61.9</v>
      </c>
      <c r="F65" s="635">
        <v>14.4</v>
      </c>
    </row>
    <row r="66" spans="1:6" x14ac:dyDescent="0.3">
      <c r="A66" s="131" t="s">
        <v>1047</v>
      </c>
      <c r="B66" s="127">
        <v>34.9</v>
      </c>
      <c r="C66" s="127">
        <v>25.7</v>
      </c>
      <c r="D66" s="127">
        <v>1.9</v>
      </c>
      <c r="E66" s="127">
        <v>27.6</v>
      </c>
      <c r="F66" s="127">
        <v>7.3</v>
      </c>
    </row>
    <row r="67" spans="1:6" x14ac:dyDescent="0.3">
      <c r="A67" s="1" t="s">
        <v>1048</v>
      </c>
      <c r="B67" s="635">
        <v>79.3</v>
      </c>
      <c r="C67" s="635">
        <v>59.8</v>
      </c>
      <c r="D67" s="635">
        <v>2.9</v>
      </c>
      <c r="E67" s="635">
        <v>62.8</v>
      </c>
      <c r="F67" s="635">
        <v>16.5</v>
      </c>
    </row>
    <row r="68" spans="1:6" x14ac:dyDescent="0.3">
      <c r="A68" s="131" t="s">
        <v>1049</v>
      </c>
      <c r="B68" s="127">
        <v>59.8</v>
      </c>
      <c r="C68" s="127">
        <v>38.6</v>
      </c>
      <c r="D68" s="127">
        <v>2.4</v>
      </c>
      <c r="E68" s="127">
        <v>41</v>
      </c>
      <c r="F68" s="127">
        <v>18.8</v>
      </c>
    </row>
    <row r="69" spans="1:6" x14ac:dyDescent="0.3">
      <c r="A69" s="1" t="s">
        <v>1050</v>
      </c>
      <c r="B69" s="635">
        <v>54.5</v>
      </c>
      <c r="C69" s="635">
        <v>39.700000000000003</v>
      </c>
      <c r="D69" s="635">
        <v>1.7</v>
      </c>
      <c r="E69" s="635">
        <v>41.5</v>
      </c>
      <c r="F69" s="635">
        <v>13</v>
      </c>
    </row>
    <row r="70" spans="1:6" x14ac:dyDescent="0.3">
      <c r="A70" s="131" t="s">
        <v>1051</v>
      </c>
      <c r="B70" s="127">
        <v>42.9</v>
      </c>
      <c r="C70" s="127">
        <v>27.3</v>
      </c>
      <c r="D70" s="127">
        <v>2.5</v>
      </c>
      <c r="E70" s="127">
        <v>29.8</v>
      </c>
      <c r="F70" s="127">
        <v>13.1</v>
      </c>
    </row>
    <row r="71" spans="1:6" x14ac:dyDescent="0.3">
      <c r="A71" s="1" t="s">
        <v>1052</v>
      </c>
      <c r="B71" s="635">
        <v>698.5</v>
      </c>
      <c r="C71" s="635">
        <v>523</v>
      </c>
      <c r="D71" s="635">
        <v>36.799999999999997</v>
      </c>
      <c r="E71" s="635">
        <v>559.79999999999995</v>
      </c>
      <c r="F71" s="635">
        <v>138.69999999999999</v>
      </c>
    </row>
    <row r="72" spans="1:6" x14ac:dyDescent="0.3">
      <c r="A72" s="131" t="s">
        <v>1053</v>
      </c>
      <c r="B72" s="127">
        <v>119.8</v>
      </c>
      <c r="C72" s="127">
        <v>81.2</v>
      </c>
      <c r="D72" s="127">
        <v>8</v>
      </c>
      <c r="E72" s="127">
        <v>89.2</v>
      </c>
      <c r="F72" s="127">
        <v>30.5</v>
      </c>
    </row>
    <row r="73" spans="1:6" x14ac:dyDescent="0.3">
      <c r="A73" s="1" t="s">
        <v>1054</v>
      </c>
      <c r="B73" s="635">
        <v>39.4</v>
      </c>
      <c r="C73" s="635">
        <v>26.7</v>
      </c>
      <c r="D73" s="635">
        <v>2.6</v>
      </c>
      <c r="E73" s="635">
        <v>29.3</v>
      </c>
      <c r="F73" s="635">
        <v>10.1</v>
      </c>
    </row>
    <row r="74" spans="1:6" x14ac:dyDescent="0.3">
      <c r="A74" s="131" t="s">
        <v>1055</v>
      </c>
      <c r="B74" s="127">
        <v>159.19999999999999</v>
      </c>
      <c r="C74" s="127">
        <v>108</v>
      </c>
      <c r="D74" s="127">
        <v>10.6</v>
      </c>
      <c r="E74" s="127">
        <v>118.6</v>
      </c>
      <c r="F74" s="127">
        <v>40.6</v>
      </c>
    </row>
    <row r="75" spans="1:6" x14ac:dyDescent="0.3">
      <c r="A75" s="1" t="s">
        <v>1056</v>
      </c>
      <c r="B75" s="635">
        <v>81.900000000000006</v>
      </c>
      <c r="C75" s="635">
        <v>62.6</v>
      </c>
      <c r="D75" s="635">
        <v>4.5999999999999996</v>
      </c>
      <c r="E75" s="635">
        <v>67.099999999999994</v>
      </c>
      <c r="F75" s="635">
        <v>14.8</v>
      </c>
    </row>
    <row r="76" spans="1:6" x14ac:dyDescent="0.3">
      <c r="A76" s="131" t="s">
        <v>1057</v>
      </c>
      <c r="B76" s="127">
        <v>38</v>
      </c>
      <c r="C76" s="127">
        <v>23.6</v>
      </c>
      <c r="D76" s="127">
        <v>1.5</v>
      </c>
      <c r="E76" s="127">
        <v>25.1</v>
      </c>
      <c r="F76" s="127">
        <v>12.9</v>
      </c>
    </row>
    <row r="77" spans="1:6" x14ac:dyDescent="0.3">
      <c r="A77" s="1" t="s">
        <v>1058</v>
      </c>
      <c r="B77" s="635">
        <v>27.6</v>
      </c>
      <c r="C77" s="635">
        <v>17.899999999999999</v>
      </c>
      <c r="D77" s="635">
        <v>1.6</v>
      </c>
      <c r="E77" s="635">
        <v>19.5</v>
      </c>
      <c r="F77" s="635">
        <v>8.1</v>
      </c>
    </row>
    <row r="78" spans="1:6" x14ac:dyDescent="0.3">
      <c r="A78" s="131" t="s">
        <v>1059</v>
      </c>
      <c r="B78" s="127">
        <v>58.9</v>
      </c>
      <c r="C78" s="127">
        <v>44.9</v>
      </c>
      <c r="D78" s="127">
        <v>3.6</v>
      </c>
      <c r="E78" s="127">
        <v>48.5</v>
      </c>
      <c r="F78" s="127">
        <v>10.4</v>
      </c>
    </row>
    <row r="79" spans="1:6" x14ac:dyDescent="0.3">
      <c r="A79" s="1" t="s">
        <v>1060</v>
      </c>
      <c r="B79" s="635">
        <v>62.4</v>
      </c>
      <c r="C79" s="635">
        <v>44.6</v>
      </c>
      <c r="D79" s="635">
        <v>3.7</v>
      </c>
      <c r="E79" s="635">
        <v>48.3</v>
      </c>
      <c r="F79" s="635">
        <v>14.1</v>
      </c>
    </row>
    <row r="80" spans="1:6" x14ac:dyDescent="0.3">
      <c r="A80" s="131" t="s">
        <v>1061</v>
      </c>
      <c r="B80" s="127">
        <v>268.7</v>
      </c>
      <c r="C80" s="127">
        <v>193.5</v>
      </c>
      <c r="D80" s="127">
        <v>15</v>
      </c>
      <c r="E80" s="127">
        <v>208.5</v>
      </c>
      <c r="F80" s="127">
        <v>60.2</v>
      </c>
    </row>
    <row r="81" spans="1:6" x14ac:dyDescent="0.3">
      <c r="A81" s="1" t="s">
        <v>1062</v>
      </c>
      <c r="B81" s="635">
        <v>798.6</v>
      </c>
      <c r="C81" s="635">
        <v>687.8</v>
      </c>
      <c r="D81" s="635">
        <v>77.900000000000006</v>
      </c>
      <c r="E81" s="635">
        <v>765.7</v>
      </c>
      <c r="F81" s="635">
        <v>32.9</v>
      </c>
    </row>
    <row r="82" spans="1:6" x14ac:dyDescent="0.3">
      <c r="A82" s="131" t="s">
        <v>1063</v>
      </c>
      <c r="B82" s="127">
        <v>84.7</v>
      </c>
      <c r="C82" s="127">
        <v>59.3</v>
      </c>
      <c r="D82" s="127">
        <v>8.9</v>
      </c>
      <c r="E82" s="127">
        <v>68.3</v>
      </c>
      <c r="F82" s="127">
        <v>16.399999999999999</v>
      </c>
    </row>
    <row r="83" spans="1:6" x14ac:dyDescent="0.3">
      <c r="A83" s="1" t="s">
        <v>1064</v>
      </c>
      <c r="B83" s="635">
        <v>111.2</v>
      </c>
      <c r="C83" s="635">
        <v>81.2</v>
      </c>
      <c r="D83" s="635">
        <v>14.3</v>
      </c>
      <c r="E83" s="635">
        <v>95.5</v>
      </c>
      <c r="F83" s="635">
        <v>15.7</v>
      </c>
    </row>
    <row r="84" spans="1:6" x14ac:dyDescent="0.3">
      <c r="A84" s="131" t="s">
        <v>1065</v>
      </c>
      <c r="B84" s="127">
        <v>27.7</v>
      </c>
      <c r="C84" s="127">
        <v>20.6</v>
      </c>
      <c r="D84" s="127">
        <v>1.2</v>
      </c>
      <c r="E84" s="127">
        <v>21.7</v>
      </c>
      <c r="F84" s="127">
        <v>6</v>
      </c>
    </row>
    <row r="85" spans="1:6" x14ac:dyDescent="0.3">
      <c r="A85" s="1" t="s">
        <v>1066</v>
      </c>
      <c r="B85" s="635">
        <v>52.2</v>
      </c>
      <c r="C85" s="635">
        <v>35.6</v>
      </c>
      <c r="D85" s="635">
        <v>3.8</v>
      </c>
      <c r="E85" s="635">
        <v>39.4</v>
      </c>
      <c r="F85" s="635">
        <v>12.7</v>
      </c>
    </row>
    <row r="86" spans="1:6" x14ac:dyDescent="0.3">
      <c r="A86" s="131" t="s">
        <v>1067</v>
      </c>
      <c r="B86" s="127">
        <v>1074.4000000000001</v>
      </c>
      <c r="C86" s="127">
        <v>884.5</v>
      </c>
      <c r="D86" s="127">
        <v>106.1</v>
      </c>
      <c r="E86" s="127">
        <v>990.6</v>
      </c>
      <c r="F86" s="127">
        <v>83.8</v>
      </c>
    </row>
    <row r="87" spans="1:6" x14ac:dyDescent="0.3">
      <c r="A87" s="1" t="s">
        <v>1068</v>
      </c>
      <c r="B87" s="635">
        <v>48.1</v>
      </c>
      <c r="C87" s="635">
        <v>30.9</v>
      </c>
      <c r="D87" s="635">
        <v>2.4</v>
      </c>
      <c r="E87" s="635">
        <v>33.299999999999997</v>
      </c>
      <c r="F87" s="635">
        <v>14.8</v>
      </c>
    </row>
    <row r="88" spans="1:6" x14ac:dyDescent="0.3">
      <c r="A88" s="131" t="s">
        <v>1069</v>
      </c>
      <c r="B88" s="127">
        <v>55.6</v>
      </c>
      <c r="C88" s="127">
        <v>43</v>
      </c>
      <c r="D88" s="127">
        <v>2.7</v>
      </c>
      <c r="E88" s="127">
        <v>45.7</v>
      </c>
      <c r="F88" s="127">
        <v>9.9</v>
      </c>
    </row>
    <row r="89" spans="1:6" x14ac:dyDescent="0.3">
      <c r="A89" s="1" t="s">
        <v>1070</v>
      </c>
      <c r="B89" s="635">
        <v>54</v>
      </c>
      <c r="C89" s="635">
        <v>37.299999999999997</v>
      </c>
      <c r="D89" s="635">
        <v>3.6</v>
      </c>
      <c r="E89" s="635">
        <v>40.9</v>
      </c>
      <c r="F89" s="635">
        <v>13.1</v>
      </c>
    </row>
    <row r="90" spans="1:6" x14ac:dyDescent="0.3">
      <c r="A90" s="131" t="s">
        <v>1071</v>
      </c>
      <c r="B90" s="127">
        <v>45.5</v>
      </c>
      <c r="C90" s="127">
        <v>35.6</v>
      </c>
      <c r="D90" s="127">
        <v>3.8</v>
      </c>
      <c r="E90" s="127">
        <v>39.4</v>
      </c>
      <c r="F90" s="127">
        <v>6</v>
      </c>
    </row>
    <row r="91" spans="1:6" x14ac:dyDescent="0.3">
      <c r="A91" s="1" t="s">
        <v>1072</v>
      </c>
      <c r="B91" s="635">
        <v>203.2</v>
      </c>
      <c r="C91" s="635">
        <v>146.80000000000001</v>
      </c>
      <c r="D91" s="635">
        <v>12.5</v>
      </c>
      <c r="E91" s="635">
        <v>159.30000000000001</v>
      </c>
      <c r="F91" s="635">
        <v>43.9</v>
      </c>
    </row>
    <row r="92" spans="1:6" x14ac:dyDescent="0.3">
      <c r="A92" s="131" t="s">
        <v>1073</v>
      </c>
      <c r="B92" s="127">
        <v>31.7</v>
      </c>
      <c r="C92" s="127">
        <v>21.1</v>
      </c>
      <c r="D92" s="127">
        <v>3.4</v>
      </c>
      <c r="E92" s="127">
        <v>24.5</v>
      </c>
      <c r="F92" s="127">
        <v>7.2</v>
      </c>
    </row>
    <row r="93" spans="1:6" x14ac:dyDescent="0.3">
      <c r="A93" s="1" t="s">
        <v>1074</v>
      </c>
      <c r="B93" s="635">
        <v>13.1</v>
      </c>
      <c r="C93" s="635">
        <v>5.2</v>
      </c>
      <c r="D93" s="635">
        <v>1</v>
      </c>
      <c r="E93" s="635">
        <v>6.2</v>
      </c>
      <c r="F93" s="635">
        <v>7</v>
      </c>
    </row>
    <row r="94" spans="1:6" x14ac:dyDescent="0.3">
      <c r="A94" s="131" t="s">
        <v>1075</v>
      </c>
      <c r="B94" s="127">
        <v>44.8</v>
      </c>
      <c r="C94" s="127">
        <v>26.3</v>
      </c>
      <c r="D94" s="127">
        <v>4.4000000000000004</v>
      </c>
      <c r="E94" s="127">
        <v>30.7</v>
      </c>
      <c r="F94" s="127">
        <v>14.1</v>
      </c>
    </row>
    <row r="95" spans="1:6" x14ac:dyDescent="0.3">
      <c r="A95" s="1" t="s">
        <v>1076</v>
      </c>
      <c r="B95" s="635">
        <v>468.5</v>
      </c>
      <c r="C95" s="635">
        <v>281.2</v>
      </c>
      <c r="D95" s="635">
        <v>71.8</v>
      </c>
      <c r="E95" s="635">
        <v>353</v>
      </c>
      <c r="F95" s="635">
        <v>115.5</v>
      </c>
    </row>
    <row r="96" spans="1:6" x14ac:dyDescent="0.3">
      <c r="A96" s="131" t="s">
        <v>1077</v>
      </c>
      <c r="B96" s="127">
        <v>68.599999999999994</v>
      </c>
      <c r="C96" s="127">
        <v>37.200000000000003</v>
      </c>
      <c r="D96" s="127">
        <v>5.6</v>
      </c>
      <c r="E96" s="127">
        <v>42.8</v>
      </c>
      <c r="F96" s="127">
        <v>25.8</v>
      </c>
    </row>
    <row r="97" spans="1:6" x14ac:dyDescent="0.3">
      <c r="A97" s="1" t="s">
        <v>1078</v>
      </c>
      <c r="B97" s="635">
        <v>50</v>
      </c>
      <c r="C97" s="635">
        <v>34.9</v>
      </c>
      <c r="D97" s="635">
        <v>5.4</v>
      </c>
      <c r="E97" s="635">
        <v>40.299999999999997</v>
      </c>
      <c r="F97" s="635">
        <v>9.6999999999999993</v>
      </c>
    </row>
    <row r="98" spans="1:6" x14ac:dyDescent="0.3">
      <c r="A98" s="131" t="s">
        <v>1079</v>
      </c>
      <c r="B98" s="127">
        <v>146.1</v>
      </c>
      <c r="C98" s="127">
        <v>91.1</v>
      </c>
      <c r="D98" s="127">
        <v>22.8</v>
      </c>
      <c r="E98" s="127">
        <v>113.9</v>
      </c>
      <c r="F98" s="127">
        <v>32.200000000000003</v>
      </c>
    </row>
    <row r="99" spans="1:6" x14ac:dyDescent="0.3">
      <c r="A99" s="1" t="s">
        <v>1080</v>
      </c>
      <c r="B99" s="635">
        <v>168.3</v>
      </c>
      <c r="C99" s="635">
        <v>101.3</v>
      </c>
      <c r="D99" s="635">
        <v>16.3</v>
      </c>
      <c r="E99" s="635">
        <v>117.5</v>
      </c>
      <c r="F99" s="635">
        <v>50.8</v>
      </c>
    </row>
    <row r="100" spans="1:6" x14ac:dyDescent="0.3">
      <c r="A100" s="131" t="s">
        <v>1081</v>
      </c>
      <c r="B100" s="127">
        <v>901.5</v>
      </c>
      <c r="C100" s="127">
        <v>545.70000000000005</v>
      </c>
      <c r="D100" s="127">
        <v>121.9</v>
      </c>
      <c r="E100" s="127">
        <v>667.6</v>
      </c>
      <c r="F100" s="127">
        <v>233.9</v>
      </c>
    </row>
    <row r="101" spans="1:6" x14ac:dyDescent="0.3">
      <c r="A101" s="1" t="s">
        <v>1082</v>
      </c>
      <c r="B101" s="635">
        <v>188.9</v>
      </c>
      <c r="C101" s="635">
        <v>135.5</v>
      </c>
      <c r="D101" s="635">
        <v>11.1</v>
      </c>
      <c r="E101" s="635">
        <v>146.6</v>
      </c>
      <c r="F101" s="635">
        <v>42.3</v>
      </c>
    </row>
    <row r="102" spans="1:6" x14ac:dyDescent="0.3">
      <c r="A102" s="131" t="s">
        <v>1083</v>
      </c>
      <c r="B102" s="127">
        <v>49.8</v>
      </c>
      <c r="C102" s="127">
        <v>34.4</v>
      </c>
      <c r="D102" s="127">
        <v>3.5</v>
      </c>
      <c r="E102" s="127">
        <v>38</v>
      </c>
      <c r="F102" s="127">
        <v>11.9</v>
      </c>
    </row>
    <row r="103" spans="1:6" x14ac:dyDescent="0.3">
      <c r="A103" s="1" t="s">
        <v>1084</v>
      </c>
      <c r="B103" s="635">
        <v>60.8</v>
      </c>
      <c r="C103" s="635">
        <v>41.5</v>
      </c>
      <c r="D103" s="635">
        <v>3.5</v>
      </c>
      <c r="E103" s="635">
        <v>45</v>
      </c>
      <c r="F103" s="635">
        <v>15.7</v>
      </c>
    </row>
    <row r="104" spans="1:6" x14ac:dyDescent="0.3">
      <c r="A104" s="131" t="s">
        <v>1085</v>
      </c>
      <c r="B104" s="127">
        <v>84.2</v>
      </c>
      <c r="C104" s="127">
        <v>59</v>
      </c>
      <c r="D104" s="127">
        <v>5.7</v>
      </c>
      <c r="E104" s="127">
        <v>64.8</v>
      </c>
      <c r="F104" s="127">
        <v>19.399999999999999</v>
      </c>
    </row>
    <row r="105" spans="1:6" x14ac:dyDescent="0.3">
      <c r="A105" s="1" t="s">
        <v>1086</v>
      </c>
      <c r="B105" s="635">
        <v>118.2</v>
      </c>
      <c r="C105" s="635">
        <v>103</v>
      </c>
      <c r="D105" s="635">
        <v>11.3</v>
      </c>
      <c r="E105" s="635">
        <v>114.3</v>
      </c>
      <c r="F105" s="635">
        <v>3.9</v>
      </c>
    </row>
    <row r="106" spans="1:6" x14ac:dyDescent="0.3">
      <c r="A106" s="131" t="s">
        <v>1087</v>
      </c>
      <c r="B106" s="127">
        <v>84.1</v>
      </c>
      <c r="C106" s="127">
        <v>60.3</v>
      </c>
      <c r="D106" s="127">
        <v>5.8</v>
      </c>
      <c r="E106" s="127">
        <v>66</v>
      </c>
      <c r="F106" s="127">
        <v>18</v>
      </c>
    </row>
    <row r="107" spans="1:6" x14ac:dyDescent="0.3">
      <c r="A107" s="1" t="s">
        <v>1088</v>
      </c>
      <c r="B107" s="635">
        <v>586</v>
      </c>
      <c r="C107" s="635">
        <v>433.7</v>
      </c>
      <c r="D107" s="635">
        <v>41.1</v>
      </c>
      <c r="E107" s="635">
        <v>474.8</v>
      </c>
      <c r="F107" s="635">
        <v>111.2</v>
      </c>
    </row>
    <row r="108" spans="1:6" x14ac:dyDescent="0.3">
      <c r="A108" s="131" t="s">
        <v>1089</v>
      </c>
      <c r="B108" s="127">
        <v>54.4</v>
      </c>
      <c r="C108" s="127">
        <v>32.700000000000003</v>
      </c>
      <c r="D108" s="127">
        <v>3.8</v>
      </c>
      <c r="E108" s="127">
        <v>36.5</v>
      </c>
      <c r="F108" s="127">
        <v>17.899999999999999</v>
      </c>
    </row>
    <row r="109" spans="1:6" x14ac:dyDescent="0.3">
      <c r="A109" s="1" t="s">
        <v>1090</v>
      </c>
      <c r="B109" s="635">
        <v>32</v>
      </c>
      <c r="C109" s="635">
        <v>23</v>
      </c>
      <c r="D109" s="635">
        <v>1.7</v>
      </c>
      <c r="E109" s="635">
        <v>24.8</v>
      </c>
      <c r="F109" s="635">
        <v>7.2</v>
      </c>
    </row>
    <row r="110" spans="1:6" x14ac:dyDescent="0.3">
      <c r="A110" s="131" t="s">
        <v>1091</v>
      </c>
      <c r="B110" s="127">
        <v>86.3</v>
      </c>
      <c r="C110" s="127">
        <v>55.7</v>
      </c>
      <c r="D110" s="127">
        <v>5.5</v>
      </c>
      <c r="E110" s="127">
        <v>61.2</v>
      </c>
      <c r="F110" s="127">
        <v>25.1</v>
      </c>
    </row>
    <row r="111" spans="1:6" x14ac:dyDescent="0.3">
      <c r="A111" s="1" t="s">
        <v>1092</v>
      </c>
      <c r="B111" s="635">
        <v>82</v>
      </c>
      <c r="C111" s="635">
        <v>49.9</v>
      </c>
      <c r="D111" s="635">
        <v>7</v>
      </c>
      <c r="E111" s="635">
        <v>56.9</v>
      </c>
      <c r="F111" s="635">
        <v>25.1</v>
      </c>
    </row>
    <row r="112" spans="1:6" x14ac:dyDescent="0.3">
      <c r="A112" s="131" t="s">
        <v>1093</v>
      </c>
      <c r="B112" s="127">
        <v>58.1</v>
      </c>
      <c r="C112" s="127">
        <v>41.7</v>
      </c>
      <c r="D112" s="127">
        <v>3.9</v>
      </c>
      <c r="E112" s="127">
        <v>45.7</v>
      </c>
      <c r="F112" s="127">
        <v>12.5</v>
      </c>
    </row>
    <row r="113" spans="1:6" x14ac:dyDescent="0.3">
      <c r="A113" s="1" t="s">
        <v>1094</v>
      </c>
      <c r="B113" s="635">
        <v>96.9</v>
      </c>
      <c r="C113" s="635">
        <v>70.2</v>
      </c>
      <c r="D113" s="635">
        <v>7</v>
      </c>
      <c r="E113" s="635">
        <v>77.2</v>
      </c>
      <c r="F113" s="635">
        <v>19.7</v>
      </c>
    </row>
    <row r="114" spans="1:6" x14ac:dyDescent="0.3">
      <c r="A114" s="131" t="s">
        <v>1095</v>
      </c>
      <c r="B114" s="127">
        <v>20.3</v>
      </c>
      <c r="C114" s="127">
        <v>15.2</v>
      </c>
      <c r="D114" s="127">
        <v>3.5</v>
      </c>
      <c r="E114" s="127">
        <v>18.7</v>
      </c>
      <c r="F114" s="127">
        <v>1.6</v>
      </c>
    </row>
    <row r="115" spans="1:6" x14ac:dyDescent="0.3">
      <c r="A115" s="1" t="s">
        <v>1096</v>
      </c>
      <c r="B115" s="635">
        <v>20.6</v>
      </c>
      <c r="C115" s="635">
        <v>11.5</v>
      </c>
      <c r="D115" s="635">
        <v>1.6</v>
      </c>
      <c r="E115" s="635">
        <v>13.1</v>
      </c>
      <c r="F115" s="635">
        <v>7.5</v>
      </c>
    </row>
    <row r="116" spans="1:6" x14ac:dyDescent="0.3">
      <c r="A116" s="131" t="s">
        <v>1097</v>
      </c>
      <c r="B116" s="127">
        <v>278</v>
      </c>
      <c r="C116" s="127">
        <v>188.5</v>
      </c>
      <c r="D116" s="127">
        <v>23</v>
      </c>
      <c r="E116" s="127">
        <v>211.6</v>
      </c>
      <c r="F116" s="127">
        <v>66.400000000000006</v>
      </c>
    </row>
    <row r="117" spans="1:6" x14ac:dyDescent="0.3">
      <c r="A117" s="1" t="s">
        <v>1098</v>
      </c>
      <c r="B117" s="635">
        <v>166.7</v>
      </c>
      <c r="C117" s="635">
        <v>106.1</v>
      </c>
      <c r="D117" s="635">
        <v>11.1</v>
      </c>
      <c r="E117" s="635">
        <v>117.3</v>
      </c>
      <c r="F117" s="635">
        <v>49.4</v>
      </c>
    </row>
    <row r="118" spans="1:6" x14ac:dyDescent="0.3">
      <c r="A118" s="131" t="s">
        <v>1099</v>
      </c>
      <c r="B118" s="127">
        <v>55.1</v>
      </c>
      <c r="C118" s="127">
        <v>41.5</v>
      </c>
      <c r="D118" s="127">
        <v>3.8</v>
      </c>
      <c r="E118" s="127">
        <v>45.3</v>
      </c>
      <c r="F118" s="127">
        <v>9.8000000000000007</v>
      </c>
    </row>
    <row r="119" spans="1:6" x14ac:dyDescent="0.3">
      <c r="A119" s="1" t="s">
        <v>1100</v>
      </c>
      <c r="B119" s="635">
        <v>29.8</v>
      </c>
      <c r="C119" s="635">
        <v>31.2</v>
      </c>
      <c r="D119" s="635">
        <v>1.9</v>
      </c>
      <c r="E119" s="635">
        <v>33.1</v>
      </c>
      <c r="F119" s="635">
        <v>-3.4</v>
      </c>
    </row>
    <row r="120" spans="1:6" x14ac:dyDescent="0.3">
      <c r="A120" s="131" t="s">
        <v>1101</v>
      </c>
      <c r="B120" s="127">
        <v>164.9</v>
      </c>
      <c r="C120" s="127">
        <v>133.6</v>
      </c>
      <c r="D120" s="127">
        <v>15.1</v>
      </c>
      <c r="E120" s="127">
        <v>148.69999999999999</v>
      </c>
      <c r="F120" s="127">
        <v>16.100000000000001</v>
      </c>
    </row>
    <row r="121" spans="1:6" x14ac:dyDescent="0.3">
      <c r="A121" s="1" t="s">
        <v>1102</v>
      </c>
      <c r="B121" s="635">
        <v>18.3</v>
      </c>
      <c r="C121" s="635">
        <v>11.2</v>
      </c>
      <c r="D121" s="635">
        <v>0.8</v>
      </c>
      <c r="E121" s="635">
        <v>12</v>
      </c>
      <c r="F121" s="635">
        <v>6.3</v>
      </c>
    </row>
    <row r="122" spans="1:6" x14ac:dyDescent="0.3">
      <c r="A122" s="131" t="s">
        <v>1103</v>
      </c>
      <c r="B122" s="127">
        <v>98.8</v>
      </c>
      <c r="C122" s="127">
        <v>67.5</v>
      </c>
      <c r="D122" s="127">
        <v>7.9</v>
      </c>
      <c r="E122" s="127">
        <v>75.400000000000006</v>
      </c>
      <c r="F122" s="127">
        <v>23.4</v>
      </c>
    </row>
    <row r="123" spans="1:6" x14ac:dyDescent="0.3">
      <c r="A123" s="1" t="s">
        <v>1104</v>
      </c>
      <c r="B123" s="635">
        <v>48.7</v>
      </c>
      <c r="C123" s="635">
        <v>39.1</v>
      </c>
      <c r="D123" s="635">
        <v>2.9</v>
      </c>
      <c r="E123" s="635">
        <v>42</v>
      </c>
      <c r="F123" s="635">
        <v>6.8</v>
      </c>
    </row>
    <row r="124" spans="1:6" x14ac:dyDescent="0.3">
      <c r="A124" s="131" t="s">
        <v>1105</v>
      </c>
      <c r="B124" s="127">
        <v>54.6</v>
      </c>
      <c r="C124" s="127">
        <v>36.4</v>
      </c>
      <c r="D124" s="127">
        <v>3.1</v>
      </c>
      <c r="E124" s="127">
        <v>39.5</v>
      </c>
      <c r="F124" s="127">
        <v>15</v>
      </c>
    </row>
    <row r="125" spans="1:6" x14ac:dyDescent="0.3">
      <c r="A125" s="1" t="s">
        <v>1106</v>
      </c>
      <c r="B125" s="635">
        <v>58.8</v>
      </c>
      <c r="C125" s="635">
        <v>47.6</v>
      </c>
      <c r="D125" s="635">
        <v>3.9</v>
      </c>
      <c r="E125" s="635">
        <v>51.6</v>
      </c>
      <c r="F125" s="635">
        <v>7.2</v>
      </c>
    </row>
    <row r="126" spans="1:6" x14ac:dyDescent="0.3">
      <c r="A126" s="131" t="s">
        <v>1107</v>
      </c>
      <c r="B126" s="127">
        <v>695.6</v>
      </c>
      <c r="C126" s="127">
        <v>514.29999999999995</v>
      </c>
      <c r="D126" s="127">
        <v>50.5</v>
      </c>
      <c r="E126" s="127">
        <v>564.79999999999995</v>
      </c>
      <c r="F126" s="127">
        <v>130.80000000000001</v>
      </c>
    </row>
    <row r="127" spans="1:6" x14ac:dyDescent="0.3">
      <c r="A127" s="1" t="s">
        <v>1108</v>
      </c>
      <c r="B127" s="635">
        <v>80.2</v>
      </c>
      <c r="C127" s="635">
        <v>63.1</v>
      </c>
      <c r="D127" s="635">
        <v>5.0999999999999996</v>
      </c>
      <c r="E127" s="635">
        <v>68.2</v>
      </c>
      <c r="F127" s="635">
        <v>12</v>
      </c>
    </row>
    <row r="128" spans="1:6" x14ac:dyDescent="0.3">
      <c r="A128" s="131" t="s">
        <v>1109</v>
      </c>
      <c r="B128" s="127">
        <v>27.1</v>
      </c>
      <c r="C128" s="127">
        <v>22.5</v>
      </c>
      <c r="D128" s="127">
        <v>2</v>
      </c>
      <c r="E128" s="127">
        <v>24.5</v>
      </c>
      <c r="F128" s="127">
        <v>2.6</v>
      </c>
    </row>
    <row r="129" spans="1:6" x14ac:dyDescent="0.3">
      <c r="A129" s="1" t="s">
        <v>1110</v>
      </c>
      <c r="B129" s="635">
        <v>23.3</v>
      </c>
      <c r="C129" s="635">
        <v>16.600000000000001</v>
      </c>
      <c r="D129" s="635">
        <v>1.9</v>
      </c>
      <c r="E129" s="635">
        <v>18.600000000000001</v>
      </c>
      <c r="F129" s="635">
        <v>4.8</v>
      </c>
    </row>
    <row r="130" spans="1:6" x14ac:dyDescent="0.3">
      <c r="A130" s="131" t="s">
        <v>1111</v>
      </c>
      <c r="B130" s="127">
        <v>71.599999999999994</v>
      </c>
      <c r="C130" s="127">
        <v>52.1</v>
      </c>
      <c r="D130" s="127">
        <v>5.0999999999999996</v>
      </c>
      <c r="E130" s="127">
        <v>57.2</v>
      </c>
      <c r="F130" s="127">
        <v>14.4</v>
      </c>
    </row>
    <row r="131" spans="1:6" x14ac:dyDescent="0.3">
      <c r="A131" s="1" t="s">
        <v>1112</v>
      </c>
      <c r="B131" s="635">
        <v>33.4</v>
      </c>
      <c r="C131" s="635">
        <v>27.8</v>
      </c>
      <c r="D131" s="635">
        <v>1.4</v>
      </c>
      <c r="E131" s="635">
        <v>29.2</v>
      </c>
      <c r="F131" s="635">
        <v>4.2</v>
      </c>
    </row>
    <row r="132" spans="1:6" x14ac:dyDescent="0.3">
      <c r="A132" s="131" t="s">
        <v>1113</v>
      </c>
      <c r="B132" s="127">
        <v>235.7</v>
      </c>
      <c r="C132" s="127">
        <v>182.1</v>
      </c>
      <c r="D132" s="127">
        <v>15.5</v>
      </c>
      <c r="E132" s="127">
        <v>197.6</v>
      </c>
      <c r="F132" s="127">
        <v>38</v>
      </c>
    </row>
    <row r="133" spans="1:6" x14ac:dyDescent="0.3">
      <c r="A133" s="1" t="s">
        <v>1114</v>
      </c>
      <c r="B133" s="635">
        <v>34.5</v>
      </c>
      <c r="C133" s="635">
        <v>25.4</v>
      </c>
      <c r="D133" s="635">
        <v>11.3</v>
      </c>
      <c r="E133" s="635">
        <v>36.6</v>
      </c>
      <c r="F133" s="635">
        <v>-2.1</v>
      </c>
    </row>
    <row r="134" spans="1:6" x14ac:dyDescent="0.3">
      <c r="A134" s="131" t="s">
        <v>1115</v>
      </c>
      <c r="B134" s="127">
        <v>8.3000000000000007</v>
      </c>
      <c r="C134" s="127">
        <v>3.8</v>
      </c>
      <c r="D134" s="127">
        <v>0.3</v>
      </c>
      <c r="E134" s="127">
        <v>4.2</v>
      </c>
      <c r="F134" s="127">
        <v>4.0999999999999996</v>
      </c>
    </row>
    <row r="135" spans="1:6" x14ac:dyDescent="0.3">
      <c r="A135" s="1" t="s">
        <v>1116</v>
      </c>
      <c r="B135" s="635">
        <v>9754.1</v>
      </c>
      <c r="C135" s="635">
        <v>6847.8</v>
      </c>
      <c r="D135" s="635">
        <v>691.6</v>
      </c>
      <c r="E135" s="635">
        <v>7539.4</v>
      </c>
      <c r="F135" s="635">
        <v>2214.6</v>
      </c>
    </row>
    <row r="136" spans="1:6" ht="15" thickBot="1" x14ac:dyDescent="0.35">
      <c r="A136" s="132" t="s">
        <v>1117</v>
      </c>
      <c r="B136" s="919">
        <v>9788.6</v>
      </c>
      <c r="C136" s="919">
        <v>6873.2</v>
      </c>
      <c r="D136" s="919">
        <v>702.9</v>
      </c>
      <c r="E136" s="919">
        <v>7576.1</v>
      </c>
      <c r="F136" s="919">
        <v>2212.5</v>
      </c>
    </row>
    <row r="137" spans="1:6" x14ac:dyDescent="0.3">
      <c r="A137" s="1131" t="s">
        <v>1118</v>
      </c>
      <c r="B137" s="1131"/>
      <c r="C137" s="1131"/>
      <c r="D137" s="1131"/>
      <c r="E137" s="1131"/>
      <c r="F137" s="1131"/>
    </row>
  </sheetData>
  <mergeCells count="5">
    <mergeCell ref="A137:F137"/>
    <mergeCell ref="A1:F1"/>
    <mergeCell ref="A2:F2"/>
    <mergeCell ref="A4:F4"/>
    <mergeCell ref="A3:F3"/>
  </mergeCells>
  <hyperlinks>
    <hyperlink ref="G1" location="'Index'!A1" display="INDICE"/>
  </hyperlinks>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showGridLines="0" zoomScaleNormal="100" workbookViewId="0">
      <selection sqref="A1:F1"/>
    </sheetView>
  </sheetViews>
  <sheetFormatPr defaultColWidth="9.44140625" defaultRowHeight="11.4" x14ac:dyDescent="0.3"/>
  <cols>
    <col min="1" max="1" width="17.44140625" style="31" customWidth="1"/>
    <col min="2" max="2" width="12.5546875" style="31" customWidth="1"/>
    <col min="3" max="3" width="16.5546875" style="31" customWidth="1"/>
    <col min="4" max="4" width="15" style="31" customWidth="1"/>
    <col min="5" max="5" width="17.44140625" style="31" customWidth="1"/>
    <col min="6" max="16384" width="9.44140625" style="31"/>
  </cols>
  <sheetData>
    <row r="1" spans="1:7" s="32" customFormat="1" ht="14.4" x14ac:dyDescent="0.3">
      <c r="A1" s="952" t="s">
        <v>87</v>
      </c>
      <c r="B1" s="952"/>
      <c r="C1" s="952"/>
      <c r="D1" s="952"/>
      <c r="E1" s="952"/>
      <c r="F1" s="952"/>
      <c r="G1" s="36" t="s">
        <v>50</v>
      </c>
    </row>
    <row r="3" spans="1:7" ht="35.1" customHeight="1" x14ac:dyDescent="0.3">
      <c r="A3" s="966" t="s">
        <v>88</v>
      </c>
      <c r="B3" s="966"/>
      <c r="C3" s="966"/>
      <c r="D3" s="966"/>
      <c r="E3" s="966"/>
      <c r="F3" s="966"/>
    </row>
    <row r="4" spans="1:7" x14ac:dyDescent="0.3">
      <c r="A4" s="965" t="s">
        <v>68</v>
      </c>
      <c r="B4" s="965"/>
      <c r="C4" s="965"/>
      <c r="D4" s="965"/>
      <c r="E4" s="965"/>
      <c r="F4" s="965"/>
    </row>
    <row r="5" spans="1:7" ht="36" x14ac:dyDescent="0.3">
      <c r="A5" s="270" t="s">
        <v>69</v>
      </c>
      <c r="B5" s="270" t="s">
        <v>70</v>
      </c>
      <c r="C5" s="270" t="s">
        <v>71</v>
      </c>
      <c r="D5" s="270" t="s">
        <v>72</v>
      </c>
      <c r="E5" s="270" t="s">
        <v>89</v>
      </c>
      <c r="F5" s="270" t="s">
        <v>61</v>
      </c>
    </row>
    <row r="6" spans="1:7" ht="12" x14ac:dyDescent="0.3">
      <c r="A6" s="14" t="s">
        <v>74</v>
      </c>
      <c r="B6" s="802" t="s">
        <v>75</v>
      </c>
      <c r="C6" s="802">
        <v>3</v>
      </c>
      <c r="D6" s="802" t="s">
        <v>75</v>
      </c>
      <c r="E6" s="802">
        <v>13</v>
      </c>
      <c r="F6" s="803">
        <f t="shared" ref="F6:F13" si="0">SUM(B6:E6)</f>
        <v>16</v>
      </c>
    </row>
    <row r="7" spans="1:7" ht="12" x14ac:dyDescent="0.3">
      <c r="A7" s="9" t="s">
        <v>76</v>
      </c>
      <c r="B7" s="804" t="s">
        <v>75</v>
      </c>
      <c r="C7" s="804" t="s">
        <v>75</v>
      </c>
      <c r="D7" s="804">
        <v>1</v>
      </c>
      <c r="E7" s="804" t="s">
        <v>75</v>
      </c>
      <c r="F7" s="805">
        <f t="shared" si="0"/>
        <v>1</v>
      </c>
    </row>
    <row r="8" spans="1:7" ht="12" x14ac:dyDescent="0.3">
      <c r="A8" s="14" t="s">
        <v>77</v>
      </c>
      <c r="B8" s="802" t="s">
        <v>75</v>
      </c>
      <c r="C8" s="802">
        <v>1</v>
      </c>
      <c r="D8" s="802">
        <v>8</v>
      </c>
      <c r="E8" s="802" t="s">
        <v>75</v>
      </c>
      <c r="F8" s="803">
        <f t="shared" si="0"/>
        <v>9</v>
      </c>
    </row>
    <row r="9" spans="1:7" ht="12" x14ac:dyDescent="0.3">
      <c r="A9" s="9" t="s">
        <v>78</v>
      </c>
      <c r="B9" s="804" t="s">
        <v>75</v>
      </c>
      <c r="C9" s="804">
        <v>2</v>
      </c>
      <c r="D9" s="804" t="s">
        <v>75</v>
      </c>
      <c r="E9" s="804">
        <v>1</v>
      </c>
      <c r="F9" s="805">
        <f t="shared" si="0"/>
        <v>3</v>
      </c>
    </row>
    <row r="10" spans="1:7" ht="12" x14ac:dyDescent="0.3">
      <c r="A10" s="14" t="s">
        <v>79</v>
      </c>
      <c r="B10" s="802">
        <v>33</v>
      </c>
      <c r="C10" s="802" t="s">
        <v>75</v>
      </c>
      <c r="D10" s="802">
        <v>66</v>
      </c>
      <c r="E10" s="802">
        <v>9585</v>
      </c>
      <c r="F10" s="803">
        <f t="shared" si="0"/>
        <v>9684</v>
      </c>
    </row>
    <row r="11" spans="1:7" ht="12" x14ac:dyDescent="0.3">
      <c r="A11" s="9" t="s">
        <v>80</v>
      </c>
      <c r="B11" s="804" t="s">
        <v>75</v>
      </c>
      <c r="C11" s="804">
        <v>1133</v>
      </c>
      <c r="D11" s="804">
        <v>106</v>
      </c>
      <c r="E11" s="804">
        <v>1378</v>
      </c>
      <c r="F11" s="805">
        <f t="shared" si="0"/>
        <v>2617</v>
      </c>
    </row>
    <row r="12" spans="1:7" ht="12" x14ac:dyDescent="0.3">
      <c r="A12" s="14" t="s">
        <v>90</v>
      </c>
      <c r="B12" s="802">
        <v>13</v>
      </c>
      <c r="C12" s="802" t="s">
        <v>75</v>
      </c>
      <c r="D12" s="802">
        <v>50</v>
      </c>
      <c r="E12" s="802" t="s">
        <v>75</v>
      </c>
      <c r="F12" s="803">
        <f t="shared" si="0"/>
        <v>63</v>
      </c>
    </row>
    <row r="13" spans="1:7" ht="12" x14ac:dyDescent="0.3">
      <c r="A13" s="9" t="s">
        <v>91</v>
      </c>
      <c r="B13" s="804" t="s">
        <v>75</v>
      </c>
      <c r="C13" s="804">
        <v>4</v>
      </c>
      <c r="D13" s="804">
        <v>1</v>
      </c>
      <c r="E13" s="804">
        <v>14</v>
      </c>
      <c r="F13" s="805">
        <f t="shared" si="0"/>
        <v>19</v>
      </c>
    </row>
    <row r="14" spans="1:7" ht="12" x14ac:dyDescent="0.3">
      <c r="A14" s="131" t="s">
        <v>83</v>
      </c>
      <c r="B14" s="803">
        <v>46</v>
      </c>
      <c r="C14" s="803">
        <v>1143</v>
      </c>
      <c r="D14" s="803">
        <v>233</v>
      </c>
      <c r="E14" s="803">
        <v>10991</v>
      </c>
      <c r="F14" s="803">
        <v>12413</v>
      </c>
    </row>
    <row r="15" spans="1:7" ht="12" x14ac:dyDescent="0.3">
      <c r="A15" s="9" t="s">
        <v>84</v>
      </c>
      <c r="B15" s="804" t="s">
        <v>75</v>
      </c>
      <c r="C15" s="804" t="s">
        <v>75</v>
      </c>
      <c r="D15" s="804" t="s">
        <v>75</v>
      </c>
      <c r="E15" s="804">
        <v>286</v>
      </c>
      <c r="F15" s="805">
        <f>SUM(B15:E15)</f>
        <v>286</v>
      </c>
    </row>
    <row r="16" spans="1:7" ht="12.6" thickBot="1" x14ac:dyDescent="0.35">
      <c r="A16" s="132" t="s">
        <v>61</v>
      </c>
      <c r="B16" s="806">
        <v>46</v>
      </c>
      <c r="C16" s="806">
        <v>1143</v>
      </c>
      <c r="D16" s="806">
        <v>233</v>
      </c>
      <c r="E16" s="806">
        <v>11276</v>
      </c>
      <c r="F16" s="806">
        <v>12699</v>
      </c>
    </row>
    <row r="17" spans="1:6" x14ac:dyDescent="0.3">
      <c r="A17" s="967" t="s">
        <v>86</v>
      </c>
      <c r="B17" s="967"/>
      <c r="C17" s="967"/>
      <c r="D17" s="967"/>
      <c r="E17" s="967"/>
      <c r="F17" s="967"/>
    </row>
  </sheetData>
  <mergeCells count="4">
    <mergeCell ref="A4:F4"/>
    <mergeCell ref="A3:F3"/>
    <mergeCell ref="A17:F17"/>
    <mergeCell ref="A1:F1"/>
  </mergeCells>
  <hyperlinks>
    <hyperlink ref="G1" location="'Index'!A1" display="INDICE"/>
  </hyperlinks>
  <pageMargins left="0.7" right="0.7" top="0.75" bottom="0.75" header="0.3" footer="0.3"/>
  <pageSetup paperSize="9" scale="99" orientation="landscape" r:id="rId1"/>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J138"/>
  <sheetViews>
    <sheetView showGridLines="0" zoomScaleNormal="100" workbookViewId="0"/>
  </sheetViews>
  <sheetFormatPr defaultColWidth="10" defaultRowHeight="13.8" x14ac:dyDescent="0.25"/>
  <cols>
    <col min="1" max="1" width="27.5546875" style="644" bestFit="1" customWidth="1"/>
    <col min="2" max="2" width="11.5546875" style="644" customWidth="1"/>
    <col min="3" max="4" width="12.5546875" style="644" customWidth="1"/>
    <col min="5" max="6" width="11.5546875" style="644" customWidth="1"/>
    <col min="7" max="8" width="13.44140625" style="644" customWidth="1"/>
    <col min="9" max="9" width="11.5546875" style="648" customWidth="1"/>
    <col min="10" max="10" width="11.5546875" style="644" customWidth="1"/>
    <col min="11" max="972" width="10" style="644"/>
    <col min="973" max="1013" width="11.5546875" style="645" customWidth="1"/>
    <col min="1014" max="16384" width="10" style="645"/>
  </cols>
  <sheetData>
    <row r="1" spans="1:11" ht="14.4" x14ac:dyDescent="0.3">
      <c r="J1" s="638" t="s">
        <v>1119</v>
      </c>
      <c r="K1" s="36" t="s">
        <v>50</v>
      </c>
    </row>
    <row r="2" spans="1:11" x14ac:dyDescent="0.25">
      <c r="A2" s="971" t="s">
        <v>1120</v>
      </c>
      <c r="B2" s="971"/>
      <c r="C2" s="971"/>
      <c r="D2" s="971"/>
      <c r="E2" s="971"/>
      <c r="F2" s="971"/>
      <c r="G2" s="971"/>
      <c r="H2" s="971"/>
      <c r="I2" s="971"/>
      <c r="J2" s="971"/>
    </row>
    <row r="3" spans="1:11" x14ac:dyDescent="0.25">
      <c r="A3" s="972" t="s">
        <v>980</v>
      </c>
      <c r="B3" s="972"/>
      <c r="C3" s="972"/>
      <c r="D3" s="972"/>
      <c r="E3" s="972"/>
      <c r="F3" s="972"/>
      <c r="G3" s="972"/>
      <c r="H3" s="972"/>
      <c r="I3" s="972"/>
      <c r="J3" s="972"/>
    </row>
    <row r="4" spans="1:11" ht="15" customHeight="1" thickBot="1" x14ac:dyDescent="0.3">
      <c r="A4" s="1134" t="s">
        <v>1121</v>
      </c>
      <c r="B4" s="1134"/>
      <c r="C4" s="1134"/>
      <c r="D4" s="1134"/>
      <c r="E4" s="1134"/>
      <c r="F4" s="1134"/>
      <c r="G4" s="1134"/>
      <c r="H4" s="1134"/>
      <c r="I4" s="1134"/>
      <c r="J4" s="1134"/>
    </row>
    <row r="5" spans="1:11" ht="60" x14ac:dyDescent="0.25">
      <c r="A5" s="918" t="s">
        <v>981</v>
      </c>
      <c r="B5" s="918" t="s">
        <v>1122</v>
      </c>
      <c r="C5" s="918" t="s">
        <v>1123</v>
      </c>
      <c r="D5" s="918" t="s">
        <v>1124</v>
      </c>
      <c r="E5" s="918" t="s">
        <v>1125</v>
      </c>
      <c r="F5" s="918" t="s">
        <v>1126</v>
      </c>
      <c r="G5" s="918" t="s">
        <v>1127</v>
      </c>
      <c r="H5" s="918" t="s">
        <v>1128</v>
      </c>
      <c r="I5" s="918" t="s">
        <v>1129</v>
      </c>
      <c r="J5" s="918" t="s">
        <v>986</v>
      </c>
    </row>
    <row r="6" spans="1:11" x14ac:dyDescent="0.25">
      <c r="A6" s="131" t="s">
        <v>987</v>
      </c>
      <c r="B6" s="920">
        <v>0.73899999999999999</v>
      </c>
      <c r="C6" s="920">
        <v>5.1999999999999998E-2</v>
      </c>
      <c r="D6" s="920">
        <v>5.5E-2</v>
      </c>
      <c r="E6" s="659">
        <v>3951</v>
      </c>
      <c r="F6" s="659">
        <v>3990</v>
      </c>
      <c r="G6" s="659">
        <v>205</v>
      </c>
      <c r="H6" s="659">
        <v>221</v>
      </c>
      <c r="I6" s="659">
        <v>299</v>
      </c>
      <c r="J6" s="920">
        <v>0.26100000000000001</v>
      </c>
    </row>
    <row r="7" spans="1:11" x14ac:dyDescent="0.25">
      <c r="A7" s="1" t="s">
        <v>988</v>
      </c>
      <c r="B7" s="288">
        <v>0.68899999999999995</v>
      </c>
      <c r="C7" s="288">
        <v>4.3999999999999997E-2</v>
      </c>
      <c r="D7" s="288">
        <v>4.7E-2</v>
      </c>
      <c r="E7" s="129">
        <v>3809</v>
      </c>
      <c r="F7" s="129">
        <v>3851</v>
      </c>
      <c r="G7" s="129">
        <v>167</v>
      </c>
      <c r="H7" s="129">
        <v>180</v>
      </c>
      <c r="I7" s="129">
        <v>261</v>
      </c>
      <c r="J7" s="288">
        <v>0.311</v>
      </c>
    </row>
    <row r="8" spans="1:11" x14ac:dyDescent="0.25">
      <c r="A8" s="131" t="s">
        <v>989</v>
      </c>
      <c r="B8" s="920">
        <v>0.88900000000000001</v>
      </c>
      <c r="C8" s="920">
        <v>4.3999999999999997E-2</v>
      </c>
      <c r="D8" s="920">
        <v>4.8000000000000001E-2</v>
      </c>
      <c r="E8" s="659">
        <v>4494</v>
      </c>
      <c r="F8" s="659">
        <v>4670</v>
      </c>
      <c r="G8" s="659">
        <v>199</v>
      </c>
      <c r="H8" s="659">
        <v>222</v>
      </c>
      <c r="I8" s="659">
        <v>250</v>
      </c>
      <c r="J8" s="920">
        <v>0.111</v>
      </c>
    </row>
    <row r="9" spans="1:11" x14ac:dyDescent="0.25">
      <c r="A9" s="1" t="s">
        <v>990</v>
      </c>
      <c r="B9" s="288">
        <v>0.96399999999999997</v>
      </c>
      <c r="C9" s="288">
        <v>4.4999999999999998E-2</v>
      </c>
      <c r="D9" s="288">
        <v>4.8000000000000001E-2</v>
      </c>
      <c r="E9" s="129">
        <v>4960</v>
      </c>
      <c r="F9" s="129">
        <v>4930</v>
      </c>
      <c r="G9" s="129">
        <v>225</v>
      </c>
      <c r="H9" s="129">
        <v>235</v>
      </c>
      <c r="I9" s="129">
        <v>244</v>
      </c>
      <c r="J9" s="288">
        <v>3.5999999999999997E-2</v>
      </c>
    </row>
    <row r="10" spans="1:11" x14ac:dyDescent="0.25">
      <c r="A10" s="131" t="s">
        <v>991</v>
      </c>
      <c r="B10" s="920">
        <v>0.77700000000000002</v>
      </c>
      <c r="C10" s="920">
        <v>4.2000000000000003E-2</v>
      </c>
      <c r="D10" s="920">
        <v>4.3999999999999997E-2</v>
      </c>
      <c r="E10" s="659">
        <v>4315</v>
      </c>
      <c r="F10" s="659">
        <v>4421</v>
      </c>
      <c r="G10" s="659">
        <v>181</v>
      </c>
      <c r="H10" s="659">
        <v>196</v>
      </c>
      <c r="I10" s="659">
        <v>252</v>
      </c>
      <c r="J10" s="920">
        <v>0.223</v>
      </c>
    </row>
    <row r="11" spans="1:11" x14ac:dyDescent="0.25">
      <c r="A11" s="1" t="s">
        <v>992</v>
      </c>
      <c r="B11" s="288">
        <v>0.74399999999999999</v>
      </c>
      <c r="C11" s="288">
        <v>4.2000000000000003E-2</v>
      </c>
      <c r="D11" s="288">
        <v>4.3999999999999997E-2</v>
      </c>
      <c r="E11" s="129">
        <v>4015</v>
      </c>
      <c r="F11" s="129">
        <v>4105</v>
      </c>
      <c r="G11" s="129">
        <v>169</v>
      </c>
      <c r="H11" s="129">
        <v>181</v>
      </c>
      <c r="I11" s="129">
        <v>244</v>
      </c>
      <c r="J11" s="288">
        <v>0.25600000000000001</v>
      </c>
    </row>
    <row r="12" spans="1:11" x14ac:dyDescent="0.25">
      <c r="A12" s="131" t="s">
        <v>993</v>
      </c>
      <c r="B12" s="920">
        <v>0.63100000000000001</v>
      </c>
      <c r="C12" s="920">
        <v>4.2000000000000003E-2</v>
      </c>
      <c r="D12" s="920">
        <v>4.3999999999999997E-2</v>
      </c>
      <c r="E12" s="659">
        <v>3610</v>
      </c>
      <c r="F12" s="659">
        <v>3578</v>
      </c>
      <c r="G12" s="659">
        <v>150</v>
      </c>
      <c r="H12" s="659">
        <v>156</v>
      </c>
      <c r="I12" s="659">
        <v>248</v>
      </c>
      <c r="J12" s="920">
        <v>0.36899999999999999</v>
      </c>
    </row>
    <row r="13" spans="1:11" x14ac:dyDescent="0.25">
      <c r="A13" s="1" t="s">
        <v>994</v>
      </c>
      <c r="B13" s="288">
        <v>0.621</v>
      </c>
      <c r="C13" s="288">
        <v>3.9E-2</v>
      </c>
      <c r="D13" s="288">
        <v>4.1000000000000002E-2</v>
      </c>
      <c r="E13" s="129">
        <v>3618</v>
      </c>
      <c r="F13" s="129">
        <v>3698</v>
      </c>
      <c r="G13" s="129">
        <v>141</v>
      </c>
      <c r="H13" s="129">
        <v>151</v>
      </c>
      <c r="I13" s="129">
        <v>244</v>
      </c>
      <c r="J13" s="288">
        <v>0.379</v>
      </c>
    </row>
    <row r="14" spans="1:11" x14ac:dyDescent="0.25">
      <c r="A14" s="131" t="s">
        <v>995</v>
      </c>
      <c r="B14" s="920">
        <v>0.748</v>
      </c>
      <c r="C14" s="920">
        <v>4.7E-2</v>
      </c>
      <c r="D14" s="920">
        <v>0.05</v>
      </c>
      <c r="E14" s="659">
        <v>4038</v>
      </c>
      <c r="F14" s="659">
        <v>4092</v>
      </c>
      <c r="G14" s="659">
        <v>191</v>
      </c>
      <c r="H14" s="659">
        <v>206</v>
      </c>
      <c r="I14" s="659">
        <v>275</v>
      </c>
      <c r="J14" s="920">
        <v>0.252</v>
      </c>
    </row>
    <row r="15" spans="1:11" x14ac:dyDescent="0.25">
      <c r="A15" s="1" t="s">
        <v>996</v>
      </c>
      <c r="B15" s="288">
        <v>0.56000000000000005</v>
      </c>
      <c r="C15" s="288">
        <v>4.1000000000000002E-2</v>
      </c>
      <c r="D15" s="288">
        <v>4.3999999999999997E-2</v>
      </c>
      <c r="E15" s="129">
        <v>2980</v>
      </c>
      <c r="F15" s="129">
        <v>3109</v>
      </c>
      <c r="G15" s="129">
        <v>122</v>
      </c>
      <c r="H15" s="129">
        <v>136</v>
      </c>
      <c r="I15" s="129">
        <v>242</v>
      </c>
      <c r="J15" s="288">
        <v>0.44</v>
      </c>
    </row>
    <row r="16" spans="1:11" x14ac:dyDescent="0.25">
      <c r="A16" s="131" t="s">
        <v>997</v>
      </c>
      <c r="B16" s="920">
        <v>0.56000000000000005</v>
      </c>
      <c r="C16" s="920">
        <v>4.1000000000000002E-2</v>
      </c>
      <c r="D16" s="920">
        <v>4.3999999999999997E-2</v>
      </c>
      <c r="E16" s="659">
        <v>2980</v>
      </c>
      <c r="F16" s="659">
        <v>3109</v>
      </c>
      <c r="G16" s="659">
        <v>122</v>
      </c>
      <c r="H16" s="659">
        <v>136</v>
      </c>
      <c r="I16" s="659">
        <v>242</v>
      </c>
      <c r="J16" s="920">
        <v>0.44</v>
      </c>
    </row>
    <row r="17" spans="1:10" x14ac:dyDescent="0.25">
      <c r="A17" s="1" t="s">
        <v>998</v>
      </c>
      <c r="B17" s="288">
        <v>0.71099999999999997</v>
      </c>
      <c r="C17" s="288">
        <v>5.2999999999999999E-2</v>
      </c>
      <c r="D17" s="288">
        <v>5.6000000000000001E-2</v>
      </c>
      <c r="E17" s="129">
        <v>3682</v>
      </c>
      <c r="F17" s="129">
        <v>3802</v>
      </c>
      <c r="G17" s="129">
        <v>196</v>
      </c>
      <c r="H17" s="129">
        <v>214</v>
      </c>
      <c r="I17" s="129">
        <v>301</v>
      </c>
      <c r="J17" s="288">
        <v>0.28899999999999998</v>
      </c>
    </row>
    <row r="18" spans="1:10" x14ac:dyDescent="0.25">
      <c r="A18" s="131" t="s">
        <v>999</v>
      </c>
      <c r="B18" s="920">
        <v>0.69299999999999995</v>
      </c>
      <c r="C18" s="920">
        <v>4.4999999999999998E-2</v>
      </c>
      <c r="D18" s="920">
        <v>4.8000000000000001E-2</v>
      </c>
      <c r="E18" s="659">
        <v>3638</v>
      </c>
      <c r="F18" s="659">
        <v>3768</v>
      </c>
      <c r="G18" s="659">
        <v>165</v>
      </c>
      <c r="H18" s="659">
        <v>181</v>
      </c>
      <c r="I18" s="659">
        <v>262</v>
      </c>
      <c r="J18" s="920">
        <v>0.307</v>
      </c>
    </row>
    <row r="19" spans="1:10" x14ac:dyDescent="0.25">
      <c r="A19" s="1" t="s">
        <v>1000</v>
      </c>
      <c r="B19" s="288">
        <v>0.68300000000000005</v>
      </c>
      <c r="C19" s="288">
        <v>4.4999999999999998E-2</v>
      </c>
      <c r="D19" s="288">
        <v>4.7E-2</v>
      </c>
      <c r="E19" s="129">
        <v>3888</v>
      </c>
      <c r="F19" s="129">
        <v>3934</v>
      </c>
      <c r="G19" s="129">
        <v>175</v>
      </c>
      <c r="H19" s="129">
        <v>186</v>
      </c>
      <c r="I19" s="129">
        <v>273</v>
      </c>
      <c r="J19" s="288">
        <v>0.317</v>
      </c>
    </row>
    <row r="20" spans="1:10" x14ac:dyDescent="0.25">
      <c r="A20" s="131" t="s">
        <v>1001</v>
      </c>
      <c r="B20" s="920">
        <v>0.66800000000000004</v>
      </c>
      <c r="C20" s="920">
        <v>4.7E-2</v>
      </c>
      <c r="D20" s="920">
        <v>0.05</v>
      </c>
      <c r="E20" s="659">
        <v>3719</v>
      </c>
      <c r="F20" s="659">
        <v>3877</v>
      </c>
      <c r="G20" s="659">
        <v>175</v>
      </c>
      <c r="H20" s="659">
        <v>193</v>
      </c>
      <c r="I20" s="659">
        <v>289</v>
      </c>
      <c r="J20" s="920">
        <v>0.33200000000000002</v>
      </c>
    </row>
    <row r="21" spans="1:10" x14ac:dyDescent="0.25">
      <c r="A21" s="1" t="s">
        <v>1002</v>
      </c>
      <c r="B21" s="288">
        <v>0.78900000000000003</v>
      </c>
      <c r="C21" s="288">
        <v>0.04</v>
      </c>
      <c r="D21" s="288">
        <v>4.2000000000000003E-2</v>
      </c>
      <c r="E21" s="129">
        <v>4917</v>
      </c>
      <c r="F21" s="129">
        <v>4997</v>
      </c>
      <c r="G21" s="129">
        <v>195</v>
      </c>
      <c r="H21" s="129">
        <v>210</v>
      </c>
      <c r="I21" s="129">
        <v>267</v>
      </c>
      <c r="J21" s="288">
        <v>0.21099999999999999</v>
      </c>
    </row>
    <row r="22" spans="1:10" x14ac:dyDescent="0.25">
      <c r="A22" s="131" t="s">
        <v>1003</v>
      </c>
      <c r="B22" s="920">
        <v>0.73899999999999999</v>
      </c>
      <c r="C22" s="920">
        <v>4.4999999999999998E-2</v>
      </c>
      <c r="D22" s="920">
        <v>4.8000000000000001E-2</v>
      </c>
      <c r="E22" s="659">
        <v>3834</v>
      </c>
      <c r="F22" s="659">
        <v>4076</v>
      </c>
      <c r="G22" s="659">
        <v>173</v>
      </c>
      <c r="H22" s="659">
        <v>196</v>
      </c>
      <c r="I22" s="659">
        <v>265</v>
      </c>
      <c r="J22" s="920">
        <v>0.26100000000000001</v>
      </c>
    </row>
    <row r="23" spans="1:10" x14ac:dyDescent="0.25">
      <c r="A23" s="1" t="s">
        <v>1004</v>
      </c>
      <c r="B23" s="288">
        <v>0.54200000000000004</v>
      </c>
      <c r="C23" s="288">
        <v>4.2000000000000003E-2</v>
      </c>
      <c r="D23" s="288">
        <v>4.3999999999999997E-2</v>
      </c>
      <c r="E23" s="129">
        <v>3294</v>
      </c>
      <c r="F23" s="129">
        <v>3346</v>
      </c>
      <c r="G23" s="129">
        <v>137</v>
      </c>
      <c r="H23" s="129">
        <v>147</v>
      </c>
      <c r="I23" s="129">
        <v>272</v>
      </c>
      <c r="J23" s="288">
        <v>0.45800000000000002</v>
      </c>
    </row>
    <row r="24" spans="1:10" x14ac:dyDescent="0.25">
      <c r="A24" s="131" t="s">
        <v>1005</v>
      </c>
      <c r="B24" s="920">
        <v>0.745</v>
      </c>
      <c r="C24" s="920">
        <v>3.6999999999999998E-2</v>
      </c>
      <c r="D24" s="920">
        <v>0.04</v>
      </c>
      <c r="E24" s="659">
        <v>4386</v>
      </c>
      <c r="F24" s="659">
        <v>4715</v>
      </c>
      <c r="G24" s="659">
        <v>163</v>
      </c>
      <c r="H24" s="659">
        <v>186</v>
      </c>
      <c r="I24" s="659">
        <v>250</v>
      </c>
      <c r="J24" s="920">
        <v>0.255</v>
      </c>
    </row>
    <row r="25" spans="1:10" x14ac:dyDescent="0.25">
      <c r="A25" s="1" t="s">
        <v>1006</v>
      </c>
      <c r="B25" s="288">
        <v>0.79700000000000004</v>
      </c>
      <c r="C25" s="288">
        <v>5.1999999999999998E-2</v>
      </c>
      <c r="D25" s="288">
        <v>5.5E-2</v>
      </c>
      <c r="E25" s="129">
        <v>4066</v>
      </c>
      <c r="F25" s="129">
        <v>4105</v>
      </c>
      <c r="G25" s="129">
        <v>210</v>
      </c>
      <c r="H25" s="129">
        <v>224</v>
      </c>
      <c r="I25" s="129">
        <v>281</v>
      </c>
      <c r="J25" s="288">
        <v>0.20300000000000001</v>
      </c>
    </row>
    <row r="26" spans="1:10" x14ac:dyDescent="0.25">
      <c r="A26" s="131" t="s">
        <v>1007</v>
      </c>
      <c r="B26" s="920">
        <v>0.81299999999999994</v>
      </c>
      <c r="C26" s="920">
        <v>4.3999999999999997E-2</v>
      </c>
      <c r="D26" s="920">
        <v>4.5999999999999999E-2</v>
      </c>
      <c r="E26" s="659">
        <v>4697</v>
      </c>
      <c r="F26" s="659">
        <v>4788</v>
      </c>
      <c r="G26" s="659">
        <v>206</v>
      </c>
      <c r="H26" s="659">
        <v>222</v>
      </c>
      <c r="I26" s="659">
        <v>273</v>
      </c>
      <c r="J26" s="920">
        <v>0.187</v>
      </c>
    </row>
    <row r="27" spans="1:10" x14ac:dyDescent="0.25">
      <c r="A27" s="1" t="s">
        <v>1008</v>
      </c>
      <c r="B27" s="288">
        <v>0.65500000000000003</v>
      </c>
      <c r="C27" s="288">
        <v>3.6999999999999998E-2</v>
      </c>
      <c r="D27" s="288">
        <v>3.9E-2</v>
      </c>
      <c r="E27" s="129">
        <v>4423</v>
      </c>
      <c r="F27" s="129">
        <v>4414</v>
      </c>
      <c r="G27" s="129">
        <v>165</v>
      </c>
      <c r="H27" s="129">
        <v>174</v>
      </c>
      <c r="I27" s="129">
        <v>265</v>
      </c>
      <c r="J27" s="288">
        <v>0.34499999999999997</v>
      </c>
    </row>
    <row r="28" spans="1:10" x14ac:dyDescent="0.25">
      <c r="A28" s="131" t="s">
        <v>1009</v>
      </c>
      <c r="B28" s="920">
        <v>0.72399999999999998</v>
      </c>
      <c r="C28" s="920">
        <v>4.5999999999999999E-2</v>
      </c>
      <c r="D28" s="920">
        <v>4.9000000000000002E-2</v>
      </c>
      <c r="E28" s="659">
        <v>4128</v>
      </c>
      <c r="F28" s="659">
        <v>4137</v>
      </c>
      <c r="G28" s="659">
        <v>189</v>
      </c>
      <c r="H28" s="659">
        <v>202</v>
      </c>
      <c r="I28" s="659">
        <v>279</v>
      </c>
      <c r="J28" s="920">
        <v>0.27600000000000002</v>
      </c>
    </row>
    <row r="29" spans="1:10" x14ac:dyDescent="0.25">
      <c r="A29" s="1" t="s">
        <v>1010</v>
      </c>
      <c r="B29" s="288">
        <v>0.71699999999999997</v>
      </c>
      <c r="C29" s="288">
        <v>4.8000000000000001E-2</v>
      </c>
      <c r="D29" s="288">
        <v>5.0999999999999997E-2</v>
      </c>
      <c r="E29" s="129">
        <v>3889</v>
      </c>
      <c r="F29" s="129">
        <v>3992</v>
      </c>
      <c r="G29" s="129">
        <v>186</v>
      </c>
      <c r="H29" s="129">
        <v>202</v>
      </c>
      <c r="I29" s="129">
        <v>282</v>
      </c>
      <c r="J29" s="288">
        <v>0.28299999999999997</v>
      </c>
    </row>
    <row r="30" spans="1:10" x14ac:dyDescent="0.25">
      <c r="A30" s="131" t="s">
        <v>1011</v>
      </c>
      <c r="B30" s="920">
        <v>0.57899999999999996</v>
      </c>
      <c r="C30" s="920">
        <v>3.9E-2</v>
      </c>
      <c r="D30" s="920">
        <v>4.2000000000000003E-2</v>
      </c>
      <c r="E30" s="659">
        <v>4148</v>
      </c>
      <c r="F30" s="659">
        <v>4151</v>
      </c>
      <c r="G30" s="659">
        <v>163</v>
      </c>
      <c r="H30" s="659">
        <v>173</v>
      </c>
      <c r="I30" s="659">
        <v>299</v>
      </c>
      <c r="J30" s="920">
        <v>0.42099999999999999</v>
      </c>
    </row>
    <row r="31" spans="1:10" x14ac:dyDescent="0.25">
      <c r="A31" s="1" t="s">
        <v>1012</v>
      </c>
      <c r="B31" s="288">
        <v>0.72599999999999998</v>
      </c>
      <c r="C31" s="288">
        <v>4.8000000000000001E-2</v>
      </c>
      <c r="D31" s="288">
        <v>0.05</v>
      </c>
      <c r="E31" s="129">
        <v>3816</v>
      </c>
      <c r="F31" s="129">
        <v>3987</v>
      </c>
      <c r="G31" s="129">
        <v>181</v>
      </c>
      <c r="H31" s="129">
        <v>200</v>
      </c>
      <c r="I31" s="129">
        <v>275</v>
      </c>
      <c r="J31" s="288">
        <v>0.27400000000000002</v>
      </c>
    </row>
    <row r="32" spans="1:10" x14ac:dyDescent="0.25">
      <c r="A32" s="131" t="s">
        <v>1013</v>
      </c>
      <c r="B32" s="920">
        <v>0.65600000000000003</v>
      </c>
      <c r="C32" s="920">
        <v>4.3999999999999997E-2</v>
      </c>
      <c r="D32" s="920">
        <v>4.5999999999999999E-2</v>
      </c>
      <c r="E32" s="659">
        <v>3953</v>
      </c>
      <c r="F32" s="659">
        <v>4055</v>
      </c>
      <c r="G32" s="659">
        <v>173</v>
      </c>
      <c r="H32" s="659">
        <v>188</v>
      </c>
      <c r="I32" s="659">
        <v>286</v>
      </c>
      <c r="J32" s="920">
        <v>0.34399999999999997</v>
      </c>
    </row>
    <row r="33" spans="1:10" x14ac:dyDescent="0.25">
      <c r="A33" s="1" t="s">
        <v>1014</v>
      </c>
      <c r="B33" s="288">
        <v>0.70099999999999996</v>
      </c>
      <c r="C33" s="288">
        <v>3.6999999999999998E-2</v>
      </c>
      <c r="D33" s="288">
        <v>0.04</v>
      </c>
      <c r="E33" s="129">
        <v>5273</v>
      </c>
      <c r="F33" s="129">
        <v>5330</v>
      </c>
      <c r="G33" s="129">
        <v>197</v>
      </c>
      <c r="H33" s="129">
        <v>211</v>
      </c>
      <c r="I33" s="129">
        <v>301</v>
      </c>
      <c r="J33" s="288">
        <v>0.29899999999999999</v>
      </c>
    </row>
    <row r="34" spans="1:10" x14ac:dyDescent="0.25">
      <c r="A34" s="131" t="s">
        <v>1015</v>
      </c>
      <c r="B34" s="920">
        <v>0.69</v>
      </c>
      <c r="C34" s="920">
        <v>3.6999999999999998E-2</v>
      </c>
      <c r="D34" s="920">
        <v>3.9E-2</v>
      </c>
      <c r="E34" s="659">
        <v>4274</v>
      </c>
      <c r="F34" s="659">
        <v>4310</v>
      </c>
      <c r="G34" s="659">
        <v>158</v>
      </c>
      <c r="H34" s="659">
        <v>169</v>
      </c>
      <c r="I34" s="659">
        <v>244</v>
      </c>
      <c r="J34" s="920">
        <v>0.31</v>
      </c>
    </row>
    <row r="35" spans="1:10" x14ac:dyDescent="0.25">
      <c r="A35" s="1" t="s">
        <v>1016</v>
      </c>
      <c r="B35" s="288">
        <v>0.72199999999999998</v>
      </c>
      <c r="C35" s="288">
        <v>0.04</v>
      </c>
      <c r="D35" s="288">
        <v>4.2000000000000003E-2</v>
      </c>
      <c r="E35" s="129">
        <v>4968</v>
      </c>
      <c r="F35" s="129">
        <v>4971</v>
      </c>
      <c r="G35" s="129">
        <v>197</v>
      </c>
      <c r="H35" s="129">
        <v>211</v>
      </c>
      <c r="I35" s="129">
        <v>292</v>
      </c>
      <c r="J35" s="288">
        <v>0.27800000000000002</v>
      </c>
    </row>
    <row r="36" spans="1:10" x14ac:dyDescent="0.25">
      <c r="A36" s="131" t="s">
        <v>1017</v>
      </c>
      <c r="B36" s="920">
        <v>0.88500000000000001</v>
      </c>
      <c r="C36" s="920">
        <v>3.1E-2</v>
      </c>
      <c r="D36" s="920">
        <v>3.3000000000000002E-2</v>
      </c>
      <c r="E36" s="659">
        <v>6915</v>
      </c>
      <c r="F36" s="659">
        <v>7063</v>
      </c>
      <c r="G36" s="659">
        <v>216</v>
      </c>
      <c r="H36" s="659">
        <v>233</v>
      </c>
      <c r="I36" s="659">
        <v>263</v>
      </c>
      <c r="J36" s="920">
        <v>0.115</v>
      </c>
    </row>
    <row r="37" spans="1:10" x14ac:dyDescent="0.25">
      <c r="A37" s="1" t="s">
        <v>1018</v>
      </c>
      <c r="B37" s="288">
        <v>0.73199999999999998</v>
      </c>
      <c r="C37" s="288">
        <v>3.9E-2</v>
      </c>
      <c r="D37" s="288">
        <v>4.2000000000000003E-2</v>
      </c>
      <c r="E37" s="129">
        <v>4947</v>
      </c>
      <c r="F37" s="129">
        <v>5017</v>
      </c>
      <c r="G37" s="129">
        <v>195</v>
      </c>
      <c r="H37" s="129">
        <v>211</v>
      </c>
      <c r="I37" s="129">
        <v>288</v>
      </c>
      <c r="J37" s="288">
        <v>0.26800000000000002</v>
      </c>
    </row>
    <row r="38" spans="1:10" x14ac:dyDescent="0.25">
      <c r="A38" s="131" t="s">
        <v>1019</v>
      </c>
      <c r="B38" s="920">
        <v>0.72799999999999998</v>
      </c>
      <c r="C38" s="920">
        <v>4.1000000000000002E-2</v>
      </c>
      <c r="D38" s="920">
        <v>4.3999999999999997E-2</v>
      </c>
      <c r="E38" s="659">
        <v>4537</v>
      </c>
      <c r="F38" s="659">
        <v>4631</v>
      </c>
      <c r="G38" s="659">
        <v>187</v>
      </c>
      <c r="H38" s="659">
        <v>202</v>
      </c>
      <c r="I38" s="659">
        <v>277</v>
      </c>
      <c r="J38" s="920">
        <v>0.27200000000000002</v>
      </c>
    </row>
    <row r="39" spans="1:10" x14ac:dyDescent="0.25">
      <c r="A39" s="1" t="s">
        <v>1020</v>
      </c>
      <c r="B39" s="288">
        <v>0.71199999999999997</v>
      </c>
      <c r="C39" s="288">
        <v>3.9E-2</v>
      </c>
      <c r="D39" s="288">
        <v>4.1000000000000002E-2</v>
      </c>
      <c r="E39" s="129">
        <v>4681</v>
      </c>
      <c r="F39" s="129">
        <v>4830</v>
      </c>
      <c r="G39" s="129">
        <v>182</v>
      </c>
      <c r="H39" s="129">
        <v>198</v>
      </c>
      <c r="I39" s="129">
        <v>278</v>
      </c>
      <c r="J39" s="288">
        <v>0.28799999999999998</v>
      </c>
    </row>
    <row r="40" spans="1:10" x14ac:dyDescent="0.25">
      <c r="A40" s="131" t="s">
        <v>1021</v>
      </c>
      <c r="B40" s="920">
        <v>0.72599999999999998</v>
      </c>
      <c r="C40" s="920">
        <v>3.9E-2</v>
      </c>
      <c r="D40" s="920">
        <v>4.1000000000000002E-2</v>
      </c>
      <c r="E40" s="659">
        <v>4914</v>
      </c>
      <c r="F40" s="659">
        <v>4989</v>
      </c>
      <c r="G40" s="659">
        <v>191</v>
      </c>
      <c r="H40" s="659">
        <v>206</v>
      </c>
      <c r="I40" s="659">
        <v>284</v>
      </c>
      <c r="J40" s="920">
        <v>0.27400000000000002</v>
      </c>
    </row>
    <row r="41" spans="1:10" x14ac:dyDescent="0.25">
      <c r="A41" s="1" t="s">
        <v>1022</v>
      </c>
      <c r="B41" s="288">
        <v>0.60199999999999998</v>
      </c>
      <c r="C41" s="288">
        <v>4.2000000000000003E-2</v>
      </c>
      <c r="D41" s="288">
        <v>4.5999999999999999E-2</v>
      </c>
      <c r="E41" s="129">
        <v>3378</v>
      </c>
      <c r="F41" s="129">
        <v>3569</v>
      </c>
      <c r="G41" s="129">
        <v>142</v>
      </c>
      <c r="H41" s="129">
        <v>164</v>
      </c>
      <c r="I41" s="129">
        <v>273</v>
      </c>
      <c r="J41" s="288">
        <v>0.39800000000000002</v>
      </c>
    </row>
    <row r="42" spans="1:10" x14ac:dyDescent="0.25">
      <c r="A42" s="131" t="s">
        <v>1023</v>
      </c>
      <c r="B42" s="920">
        <v>0.53800000000000003</v>
      </c>
      <c r="C42" s="920">
        <v>3.3000000000000002E-2</v>
      </c>
      <c r="D42" s="920">
        <v>3.5000000000000003E-2</v>
      </c>
      <c r="E42" s="659">
        <v>3736</v>
      </c>
      <c r="F42" s="659">
        <v>3796</v>
      </c>
      <c r="G42" s="659">
        <v>125</v>
      </c>
      <c r="H42" s="659">
        <v>134</v>
      </c>
      <c r="I42" s="659">
        <v>249</v>
      </c>
      <c r="J42" s="920">
        <v>0.46200000000000002</v>
      </c>
    </row>
    <row r="43" spans="1:10" x14ac:dyDescent="0.25">
      <c r="A43" s="1" t="s">
        <v>1024</v>
      </c>
      <c r="B43" s="288">
        <v>0.66700000000000004</v>
      </c>
      <c r="C43" s="288">
        <v>3.2000000000000001E-2</v>
      </c>
      <c r="D43" s="288">
        <v>3.4000000000000002E-2</v>
      </c>
      <c r="E43" s="129">
        <v>5127</v>
      </c>
      <c r="F43" s="129">
        <v>5144</v>
      </c>
      <c r="G43" s="129">
        <v>162</v>
      </c>
      <c r="H43" s="129">
        <v>175</v>
      </c>
      <c r="I43" s="129">
        <v>262</v>
      </c>
      <c r="J43" s="288">
        <v>0.33300000000000002</v>
      </c>
    </row>
    <row r="44" spans="1:10" x14ac:dyDescent="0.25">
      <c r="A44" s="131" t="s">
        <v>1025</v>
      </c>
      <c r="B44" s="920">
        <v>0.80200000000000005</v>
      </c>
      <c r="C44" s="920">
        <v>3.5000000000000003E-2</v>
      </c>
      <c r="D44" s="920">
        <v>3.6999999999999998E-2</v>
      </c>
      <c r="E44" s="659">
        <v>5327</v>
      </c>
      <c r="F44" s="659">
        <v>5358</v>
      </c>
      <c r="G44" s="659">
        <v>185</v>
      </c>
      <c r="H44" s="659">
        <v>197</v>
      </c>
      <c r="I44" s="659">
        <v>246</v>
      </c>
      <c r="J44" s="920">
        <v>0.19800000000000001</v>
      </c>
    </row>
    <row r="45" spans="1:10" x14ac:dyDescent="0.25">
      <c r="A45" s="1" t="s">
        <v>1026</v>
      </c>
      <c r="B45" s="288">
        <v>0.70299999999999996</v>
      </c>
      <c r="C45" s="288">
        <v>3.5000000000000003E-2</v>
      </c>
      <c r="D45" s="288">
        <v>3.6999999999999998E-2</v>
      </c>
      <c r="E45" s="129">
        <v>4737</v>
      </c>
      <c r="F45" s="129">
        <v>4793</v>
      </c>
      <c r="G45" s="129">
        <v>166</v>
      </c>
      <c r="H45" s="129">
        <v>179</v>
      </c>
      <c r="I45" s="129">
        <v>255</v>
      </c>
      <c r="J45" s="288">
        <v>0.29699999999999999</v>
      </c>
    </row>
    <row r="46" spans="1:10" x14ac:dyDescent="0.25">
      <c r="A46" s="131" t="s">
        <v>1027</v>
      </c>
      <c r="B46" s="920">
        <v>0.81799999999999995</v>
      </c>
      <c r="C46" s="920">
        <v>6.7000000000000004E-2</v>
      </c>
      <c r="D46" s="920">
        <v>7.2999999999999995E-2</v>
      </c>
      <c r="E46" s="659">
        <v>3710</v>
      </c>
      <c r="F46" s="659">
        <v>3761</v>
      </c>
      <c r="G46" s="659">
        <v>249</v>
      </c>
      <c r="H46" s="659">
        <v>273</v>
      </c>
      <c r="I46" s="659">
        <v>333</v>
      </c>
      <c r="J46" s="920">
        <v>0.182</v>
      </c>
    </row>
    <row r="47" spans="1:10" x14ac:dyDescent="0.25">
      <c r="A47" s="1" t="s">
        <v>1028</v>
      </c>
      <c r="B47" s="288">
        <v>0.61799999999999999</v>
      </c>
      <c r="C47" s="288">
        <v>4.9000000000000002E-2</v>
      </c>
      <c r="D47" s="288">
        <v>5.1999999999999998E-2</v>
      </c>
      <c r="E47" s="129">
        <v>3305</v>
      </c>
      <c r="F47" s="129">
        <v>3352</v>
      </c>
      <c r="G47" s="129">
        <v>161</v>
      </c>
      <c r="H47" s="129">
        <v>176</v>
      </c>
      <c r="I47" s="129">
        <v>285</v>
      </c>
      <c r="J47" s="288">
        <v>0.38200000000000001</v>
      </c>
    </row>
    <row r="48" spans="1:10" x14ac:dyDescent="0.25">
      <c r="A48" s="131" t="s">
        <v>1029</v>
      </c>
      <c r="B48" s="920">
        <v>0.84099999999999997</v>
      </c>
      <c r="C48" s="920">
        <v>5.5E-2</v>
      </c>
      <c r="D48" s="920">
        <v>5.8999999999999997E-2</v>
      </c>
      <c r="E48" s="659">
        <v>4646</v>
      </c>
      <c r="F48" s="659">
        <v>4720</v>
      </c>
      <c r="G48" s="659">
        <v>254</v>
      </c>
      <c r="H48" s="659">
        <v>279</v>
      </c>
      <c r="I48" s="659">
        <v>332</v>
      </c>
      <c r="J48" s="920">
        <v>0.159</v>
      </c>
    </row>
    <row r="49" spans="1:10" x14ac:dyDescent="0.25">
      <c r="A49" s="1" t="s">
        <v>1030</v>
      </c>
      <c r="B49" s="288">
        <v>0.67600000000000005</v>
      </c>
      <c r="C49" s="288">
        <v>4.7E-2</v>
      </c>
      <c r="D49" s="288">
        <v>0.05</v>
      </c>
      <c r="E49" s="129">
        <v>3594</v>
      </c>
      <c r="F49" s="129">
        <v>3759</v>
      </c>
      <c r="G49" s="129">
        <v>170</v>
      </c>
      <c r="H49" s="129">
        <v>189</v>
      </c>
      <c r="I49" s="129">
        <v>280</v>
      </c>
      <c r="J49" s="288">
        <v>0.32400000000000001</v>
      </c>
    </row>
    <row r="50" spans="1:10" x14ac:dyDescent="0.25">
      <c r="A50" s="131" t="s">
        <v>1031</v>
      </c>
      <c r="B50" s="920">
        <v>0.77100000000000002</v>
      </c>
      <c r="C50" s="920">
        <v>5.8999999999999997E-2</v>
      </c>
      <c r="D50" s="920">
        <v>6.3E-2</v>
      </c>
      <c r="E50" s="659">
        <v>3780</v>
      </c>
      <c r="F50" s="659">
        <v>3853</v>
      </c>
      <c r="G50" s="659">
        <v>222</v>
      </c>
      <c r="H50" s="659">
        <v>244</v>
      </c>
      <c r="I50" s="659">
        <v>316</v>
      </c>
      <c r="J50" s="920">
        <v>0.22900000000000001</v>
      </c>
    </row>
    <row r="51" spans="1:10" x14ac:dyDescent="0.25">
      <c r="A51" s="1" t="s">
        <v>1032</v>
      </c>
      <c r="B51" s="288">
        <v>0.76100000000000001</v>
      </c>
      <c r="C51" s="288">
        <v>4.5999999999999999E-2</v>
      </c>
      <c r="D51" s="288">
        <v>4.9000000000000002E-2</v>
      </c>
      <c r="E51" s="129">
        <v>5012</v>
      </c>
      <c r="F51" s="129">
        <v>5049</v>
      </c>
      <c r="G51" s="129">
        <v>231</v>
      </c>
      <c r="H51" s="129">
        <v>247</v>
      </c>
      <c r="I51" s="129">
        <v>324</v>
      </c>
      <c r="J51" s="288">
        <v>0.23899999999999999</v>
      </c>
    </row>
    <row r="52" spans="1:10" x14ac:dyDescent="0.25">
      <c r="A52" s="131" t="s">
        <v>1033</v>
      </c>
      <c r="B52" s="920">
        <v>0.77400000000000002</v>
      </c>
      <c r="C52" s="920">
        <v>3.5999999999999997E-2</v>
      </c>
      <c r="D52" s="920">
        <v>3.7999999999999999E-2</v>
      </c>
      <c r="E52" s="659">
        <v>5906</v>
      </c>
      <c r="F52" s="659">
        <v>5848</v>
      </c>
      <c r="G52" s="659">
        <v>211</v>
      </c>
      <c r="H52" s="659">
        <v>221</v>
      </c>
      <c r="I52" s="659">
        <v>286</v>
      </c>
      <c r="J52" s="920">
        <v>0.22600000000000001</v>
      </c>
    </row>
    <row r="53" spans="1:10" x14ac:dyDescent="0.25">
      <c r="A53" s="1" t="s">
        <v>1034</v>
      </c>
      <c r="B53" s="288">
        <v>0.76300000000000001</v>
      </c>
      <c r="C53" s="288">
        <v>3.9E-2</v>
      </c>
      <c r="D53" s="288">
        <v>4.1000000000000002E-2</v>
      </c>
      <c r="E53" s="129">
        <v>5302</v>
      </c>
      <c r="F53" s="129">
        <v>5330</v>
      </c>
      <c r="G53" s="129">
        <v>208</v>
      </c>
      <c r="H53" s="129">
        <v>220</v>
      </c>
      <c r="I53" s="129">
        <v>288</v>
      </c>
      <c r="J53" s="288">
        <v>0.23699999999999999</v>
      </c>
    </row>
    <row r="54" spans="1:10" x14ac:dyDescent="0.25">
      <c r="A54" s="131" t="s">
        <v>1035</v>
      </c>
      <c r="B54" s="920">
        <v>0.76800000000000002</v>
      </c>
      <c r="C54" s="920">
        <v>4.5999999999999999E-2</v>
      </c>
      <c r="D54" s="920">
        <v>4.9000000000000002E-2</v>
      </c>
      <c r="E54" s="659">
        <v>4704</v>
      </c>
      <c r="F54" s="659">
        <v>4750</v>
      </c>
      <c r="G54" s="659">
        <v>218</v>
      </c>
      <c r="H54" s="659">
        <v>232</v>
      </c>
      <c r="I54" s="659">
        <v>302</v>
      </c>
      <c r="J54" s="920">
        <v>0.23200000000000001</v>
      </c>
    </row>
    <row r="55" spans="1:10" x14ac:dyDescent="0.25">
      <c r="A55" s="1" t="s">
        <v>1036</v>
      </c>
      <c r="B55" s="288">
        <v>0.77400000000000002</v>
      </c>
      <c r="C55" s="288">
        <v>4.5999999999999999E-2</v>
      </c>
      <c r="D55" s="288">
        <v>5.0999999999999997E-2</v>
      </c>
      <c r="E55" s="129">
        <v>4257</v>
      </c>
      <c r="F55" s="129">
        <v>4522</v>
      </c>
      <c r="G55" s="129">
        <v>197</v>
      </c>
      <c r="H55" s="129">
        <v>228</v>
      </c>
      <c r="I55" s="129">
        <v>295</v>
      </c>
      <c r="J55" s="288">
        <v>0.22600000000000001</v>
      </c>
    </row>
    <row r="56" spans="1:10" x14ac:dyDescent="0.25">
      <c r="A56" s="131" t="s">
        <v>1037</v>
      </c>
      <c r="B56" s="920">
        <v>0.751</v>
      </c>
      <c r="C56" s="920">
        <v>4.3999999999999997E-2</v>
      </c>
      <c r="D56" s="920">
        <v>4.8000000000000001E-2</v>
      </c>
      <c r="E56" s="659">
        <v>4282</v>
      </c>
      <c r="F56" s="659">
        <v>4518</v>
      </c>
      <c r="G56" s="659">
        <v>190</v>
      </c>
      <c r="H56" s="659">
        <v>215</v>
      </c>
      <c r="I56" s="659">
        <v>287</v>
      </c>
      <c r="J56" s="920">
        <v>0.249</v>
      </c>
    </row>
    <row r="57" spans="1:10" x14ac:dyDescent="0.25">
      <c r="A57" s="1" t="s">
        <v>1038</v>
      </c>
      <c r="B57" s="288">
        <v>0.77</v>
      </c>
      <c r="C57" s="288">
        <v>4.2000000000000003E-2</v>
      </c>
      <c r="D57" s="288">
        <v>4.3999999999999997E-2</v>
      </c>
      <c r="E57" s="129">
        <v>5498</v>
      </c>
      <c r="F57" s="129">
        <v>5484</v>
      </c>
      <c r="G57" s="129">
        <v>229</v>
      </c>
      <c r="H57" s="129">
        <v>242</v>
      </c>
      <c r="I57" s="129">
        <v>314</v>
      </c>
      <c r="J57" s="288">
        <v>0.23</v>
      </c>
    </row>
    <row r="58" spans="1:10" x14ac:dyDescent="0.25">
      <c r="A58" s="131" t="s">
        <v>1039</v>
      </c>
      <c r="B58" s="920">
        <v>0.67100000000000004</v>
      </c>
      <c r="C58" s="920">
        <v>4.3999999999999997E-2</v>
      </c>
      <c r="D58" s="920">
        <v>4.7E-2</v>
      </c>
      <c r="E58" s="659">
        <v>4307</v>
      </c>
      <c r="F58" s="659">
        <v>4333</v>
      </c>
      <c r="G58" s="659">
        <v>190</v>
      </c>
      <c r="H58" s="659">
        <v>202</v>
      </c>
      <c r="I58" s="659">
        <v>301</v>
      </c>
      <c r="J58" s="920">
        <v>0.32900000000000001</v>
      </c>
    </row>
    <row r="59" spans="1:10" x14ac:dyDescent="0.25">
      <c r="A59" s="1" t="s">
        <v>1040</v>
      </c>
      <c r="B59" s="288">
        <v>0.72799999999999998</v>
      </c>
      <c r="C59" s="288">
        <v>4.5999999999999999E-2</v>
      </c>
      <c r="D59" s="288">
        <v>4.9000000000000002E-2</v>
      </c>
      <c r="E59" s="129">
        <v>4669</v>
      </c>
      <c r="F59" s="129">
        <v>4741</v>
      </c>
      <c r="G59" s="129">
        <v>213</v>
      </c>
      <c r="H59" s="129">
        <v>230</v>
      </c>
      <c r="I59" s="129">
        <v>316</v>
      </c>
      <c r="J59" s="288">
        <v>0.27200000000000002</v>
      </c>
    </row>
    <row r="60" spans="1:10" x14ac:dyDescent="0.25">
      <c r="A60" s="131" t="s">
        <v>1041</v>
      </c>
      <c r="B60" s="920">
        <v>0.752</v>
      </c>
      <c r="C60" s="920">
        <v>4.3999999999999997E-2</v>
      </c>
      <c r="D60" s="920">
        <v>4.7E-2</v>
      </c>
      <c r="E60" s="659">
        <v>4849</v>
      </c>
      <c r="F60" s="659">
        <v>4913</v>
      </c>
      <c r="G60" s="659">
        <v>213</v>
      </c>
      <c r="H60" s="659">
        <v>229</v>
      </c>
      <c r="I60" s="659">
        <v>305</v>
      </c>
      <c r="J60" s="920">
        <v>0.248</v>
      </c>
    </row>
    <row r="61" spans="1:10" x14ac:dyDescent="0.25">
      <c r="A61" s="1" t="s">
        <v>1042</v>
      </c>
      <c r="B61" s="288">
        <v>0.86099999999999999</v>
      </c>
      <c r="C61" s="288">
        <v>5.8000000000000003E-2</v>
      </c>
      <c r="D61" s="288">
        <v>6.2E-2</v>
      </c>
      <c r="E61" s="129">
        <v>4376</v>
      </c>
      <c r="F61" s="129">
        <v>4453</v>
      </c>
      <c r="G61" s="129">
        <v>256</v>
      </c>
      <c r="H61" s="129">
        <v>275</v>
      </c>
      <c r="I61" s="129">
        <v>320</v>
      </c>
      <c r="J61" s="288">
        <v>0.13900000000000001</v>
      </c>
    </row>
    <row r="62" spans="1:10" x14ac:dyDescent="0.25">
      <c r="A62" s="131" t="s">
        <v>1043</v>
      </c>
      <c r="B62" s="920">
        <v>0.88500000000000001</v>
      </c>
      <c r="C62" s="920">
        <v>4.2999999999999997E-2</v>
      </c>
      <c r="D62" s="920">
        <v>4.5999999999999999E-2</v>
      </c>
      <c r="E62" s="659">
        <v>5538</v>
      </c>
      <c r="F62" s="659">
        <v>5507</v>
      </c>
      <c r="G62" s="659">
        <v>238</v>
      </c>
      <c r="H62" s="659">
        <v>251</v>
      </c>
      <c r="I62" s="659">
        <v>284</v>
      </c>
      <c r="J62" s="920">
        <v>0.115</v>
      </c>
    </row>
    <row r="63" spans="1:10" x14ac:dyDescent="0.25">
      <c r="A63" s="1" t="s">
        <v>1044</v>
      </c>
      <c r="B63" s="288">
        <v>0.67</v>
      </c>
      <c r="C63" s="288">
        <v>4.2999999999999997E-2</v>
      </c>
      <c r="D63" s="288">
        <v>4.5999999999999999E-2</v>
      </c>
      <c r="E63" s="129">
        <v>4171</v>
      </c>
      <c r="F63" s="129">
        <v>4166</v>
      </c>
      <c r="G63" s="129">
        <v>179</v>
      </c>
      <c r="H63" s="129">
        <v>190</v>
      </c>
      <c r="I63" s="129">
        <v>284</v>
      </c>
      <c r="J63" s="288">
        <v>0.33</v>
      </c>
    </row>
    <row r="64" spans="1:10" x14ac:dyDescent="0.25">
      <c r="A64" s="131" t="s">
        <v>1045</v>
      </c>
      <c r="B64" s="920">
        <v>0.84399999999999997</v>
      </c>
      <c r="C64" s="920">
        <v>0.05</v>
      </c>
      <c r="D64" s="920">
        <v>5.3999999999999999E-2</v>
      </c>
      <c r="E64" s="659">
        <v>4748</v>
      </c>
      <c r="F64" s="659">
        <v>4975</v>
      </c>
      <c r="G64" s="659">
        <v>239</v>
      </c>
      <c r="H64" s="659">
        <v>267</v>
      </c>
      <c r="I64" s="659">
        <v>316</v>
      </c>
      <c r="J64" s="920">
        <v>0.156</v>
      </c>
    </row>
    <row r="65" spans="1:10" x14ac:dyDescent="0.25">
      <c r="A65" s="1" t="s">
        <v>1046</v>
      </c>
      <c r="B65" s="288">
        <v>0.81100000000000005</v>
      </c>
      <c r="C65" s="288">
        <v>5.0999999999999997E-2</v>
      </c>
      <c r="D65" s="288">
        <v>5.5E-2</v>
      </c>
      <c r="E65" s="129">
        <v>5250</v>
      </c>
      <c r="F65" s="129">
        <v>5284</v>
      </c>
      <c r="G65" s="129">
        <v>269</v>
      </c>
      <c r="H65" s="129">
        <v>290</v>
      </c>
      <c r="I65" s="129">
        <v>357</v>
      </c>
      <c r="J65" s="288">
        <v>0.189</v>
      </c>
    </row>
    <row r="66" spans="1:10" x14ac:dyDescent="0.25">
      <c r="A66" s="131" t="s">
        <v>1047</v>
      </c>
      <c r="B66" s="920">
        <v>0.79</v>
      </c>
      <c r="C66" s="920">
        <v>5.3999999999999999E-2</v>
      </c>
      <c r="D66" s="920">
        <v>5.8999999999999997E-2</v>
      </c>
      <c r="E66" s="659">
        <v>5077</v>
      </c>
      <c r="F66" s="659">
        <v>5054</v>
      </c>
      <c r="G66" s="659">
        <v>276</v>
      </c>
      <c r="H66" s="659">
        <v>296</v>
      </c>
      <c r="I66" s="659">
        <v>374</v>
      </c>
      <c r="J66" s="920">
        <v>0.21</v>
      </c>
    </row>
    <row r="67" spans="1:10" x14ac:dyDescent="0.25">
      <c r="A67" s="1" t="s">
        <v>1048</v>
      </c>
      <c r="B67" s="288">
        <v>0.79200000000000004</v>
      </c>
      <c r="C67" s="288">
        <v>0.05</v>
      </c>
      <c r="D67" s="288">
        <v>5.2999999999999999E-2</v>
      </c>
      <c r="E67" s="129">
        <v>5331</v>
      </c>
      <c r="F67" s="129">
        <v>5285</v>
      </c>
      <c r="G67" s="129">
        <v>267</v>
      </c>
      <c r="H67" s="129">
        <v>280</v>
      </c>
      <c r="I67" s="129">
        <v>354</v>
      </c>
      <c r="J67" s="288">
        <v>0.20799999999999999</v>
      </c>
    </row>
    <row r="68" spans="1:10" x14ac:dyDescent="0.25">
      <c r="A68" s="131" t="s">
        <v>1049</v>
      </c>
      <c r="B68" s="920">
        <v>0.68500000000000005</v>
      </c>
      <c r="C68" s="920">
        <v>5.2999999999999999E-2</v>
      </c>
      <c r="D68" s="920">
        <v>5.6000000000000001E-2</v>
      </c>
      <c r="E68" s="659">
        <v>4557</v>
      </c>
      <c r="F68" s="659">
        <v>4584</v>
      </c>
      <c r="G68" s="659">
        <v>243</v>
      </c>
      <c r="H68" s="659">
        <v>258</v>
      </c>
      <c r="I68" s="659">
        <v>376</v>
      </c>
      <c r="J68" s="920">
        <v>0.315</v>
      </c>
    </row>
    <row r="69" spans="1:10" x14ac:dyDescent="0.25">
      <c r="A69" s="1" t="s">
        <v>1050</v>
      </c>
      <c r="B69" s="288">
        <v>0.76100000000000001</v>
      </c>
      <c r="C69" s="288">
        <v>6.5000000000000002E-2</v>
      </c>
      <c r="D69" s="288">
        <v>6.9000000000000006E-2</v>
      </c>
      <c r="E69" s="129">
        <v>4757</v>
      </c>
      <c r="F69" s="129">
        <v>4699</v>
      </c>
      <c r="G69" s="129">
        <v>311</v>
      </c>
      <c r="H69" s="129">
        <v>324</v>
      </c>
      <c r="I69" s="129">
        <v>426</v>
      </c>
      <c r="J69" s="288">
        <v>0.23899999999999999</v>
      </c>
    </row>
    <row r="70" spans="1:10" x14ac:dyDescent="0.25">
      <c r="A70" s="131" t="s">
        <v>1051</v>
      </c>
      <c r="B70" s="920">
        <v>0.69399999999999995</v>
      </c>
      <c r="C70" s="920">
        <v>4.1000000000000002E-2</v>
      </c>
      <c r="D70" s="920">
        <v>4.3999999999999997E-2</v>
      </c>
      <c r="E70" s="659">
        <v>4118</v>
      </c>
      <c r="F70" s="659">
        <v>4198</v>
      </c>
      <c r="G70" s="659">
        <v>170</v>
      </c>
      <c r="H70" s="659">
        <v>186</v>
      </c>
      <c r="I70" s="659">
        <v>268</v>
      </c>
      <c r="J70" s="920">
        <v>0.30599999999999999</v>
      </c>
    </row>
    <row r="71" spans="1:10" x14ac:dyDescent="0.25">
      <c r="A71" s="1" t="s">
        <v>1052</v>
      </c>
      <c r="B71" s="288">
        <v>0.80100000000000005</v>
      </c>
      <c r="C71" s="288">
        <v>5.1999999999999998E-2</v>
      </c>
      <c r="D71" s="288">
        <v>5.5E-2</v>
      </c>
      <c r="E71" s="129">
        <v>4739</v>
      </c>
      <c r="F71" s="129">
        <v>4781</v>
      </c>
      <c r="G71" s="129">
        <v>247</v>
      </c>
      <c r="H71" s="129">
        <v>264</v>
      </c>
      <c r="I71" s="129">
        <v>330</v>
      </c>
      <c r="J71" s="288">
        <v>0.19900000000000001</v>
      </c>
    </row>
    <row r="72" spans="1:10" x14ac:dyDescent="0.25">
      <c r="A72" s="131" t="s">
        <v>1053</v>
      </c>
      <c r="B72" s="920">
        <v>0.745</v>
      </c>
      <c r="C72" s="920">
        <v>4.2999999999999997E-2</v>
      </c>
      <c r="D72" s="920">
        <v>4.5999999999999999E-2</v>
      </c>
      <c r="E72" s="659">
        <v>4607</v>
      </c>
      <c r="F72" s="659">
        <v>4680</v>
      </c>
      <c r="G72" s="659">
        <v>197</v>
      </c>
      <c r="H72" s="659">
        <v>217</v>
      </c>
      <c r="I72" s="659">
        <v>291</v>
      </c>
      <c r="J72" s="920">
        <v>0.255</v>
      </c>
    </row>
    <row r="73" spans="1:10" x14ac:dyDescent="0.25">
      <c r="A73" s="1" t="s">
        <v>1054</v>
      </c>
      <c r="B73" s="288">
        <v>0.74399999999999999</v>
      </c>
      <c r="C73" s="288">
        <v>4.3999999999999997E-2</v>
      </c>
      <c r="D73" s="288">
        <v>4.8000000000000001E-2</v>
      </c>
      <c r="E73" s="129">
        <v>4493</v>
      </c>
      <c r="F73" s="129">
        <v>4555</v>
      </c>
      <c r="G73" s="129">
        <v>200</v>
      </c>
      <c r="H73" s="129">
        <v>219</v>
      </c>
      <c r="I73" s="129">
        <v>295</v>
      </c>
      <c r="J73" s="288">
        <v>0.25600000000000001</v>
      </c>
    </row>
    <row r="74" spans="1:10" x14ac:dyDescent="0.25">
      <c r="A74" s="131" t="s">
        <v>1055</v>
      </c>
      <c r="B74" s="920">
        <v>0.745</v>
      </c>
      <c r="C74" s="920">
        <v>4.2999999999999997E-2</v>
      </c>
      <c r="D74" s="920">
        <v>4.7E-2</v>
      </c>
      <c r="E74" s="659">
        <v>4578</v>
      </c>
      <c r="F74" s="659">
        <v>4648</v>
      </c>
      <c r="G74" s="659">
        <v>198</v>
      </c>
      <c r="H74" s="659">
        <v>217</v>
      </c>
      <c r="I74" s="659">
        <v>292</v>
      </c>
      <c r="J74" s="920">
        <v>0.255</v>
      </c>
    </row>
    <row r="75" spans="1:10" x14ac:dyDescent="0.25">
      <c r="A75" s="1" t="s">
        <v>1056</v>
      </c>
      <c r="B75" s="288">
        <v>0.82</v>
      </c>
      <c r="C75" s="288">
        <v>4.3999999999999997E-2</v>
      </c>
      <c r="D75" s="288">
        <v>4.7E-2</v>
      </c>
      <c r="E75" s="129">
        <v>5466</v>
      </c>
      <c r="F75" s="129">
        <v>5476</v>
      </c>
      <c r="G75" s="129">
        <v>241</v>
      </c>
      <c r="H75" s="129">
        <v>258</v>
      </c>
      <c r="I75" s="129">
        <v>315</v>
      </c>
      <c r="J75" s="288">
        <v>0.18</v>
      </c>
    </row>
    <row r="76" spans="1:10" x14ac:dyDescent="0.25">
      <c r="A76" s="131" t="s">
        <v>1057</v>
      </c>
      <c r="B76" s="920">
        <v>0.66</v>
      </c>
      <c r="C76" s="920">
        <v>0.04</v>
      </c>
      <c r="D76" s="920">
        <v>4.2999999999999997E-2</v>
      </c>
      <c r="E76" s="659">
        <v>4471</v>
      </c>
      <c r="F76" s="659">
        <v>4434</v>
      </c>
      <c r="G76" s="659">
        <v>179</v>
      </c>
      <c r="H76" s="659">
        <v>190</v>
      </c>
      <c r="I76" s="659">
        <v>288</v>
      </c>
      <c r="J76" s="920">
        <v>0.34</v>
      </c>
    </row>
    <row r="77" spans="1:10" x14ac:dyDescent="0.25">
      <c r="A77" s="1" t="s">
        <v>1058</v>
      </c>
      <c r="B77" s="288">
        <v>0.70699999999999996</v>
      </c>
      <c r="C77" s="288">
        <v>4.2000000000000003E-2</v>
      </c>
      <c r="D77" s="288">
        <v>4.4999999999999998E-2</v>
      </c>
      <c r="E77" s="129">
        <v>4692</v>
      </c>
      <c r="F77" s="129">
        <v>4781</v>
      </c>
      <c r="G77" s="129">
        <v>197</v>
      </c>
      <c r="H77" s="129">
        <v>214</v>
      </c>
      <c r="I77" s="129">
        <v>303</v>
      </c>
      <c r="J77" s="288">
        <v>0.29299999999999998</v>
      </c>
    </row>
    <row r="78" spans="1:10" x14ac:dyDescent="0.25">
      <c r="A78" s="131" t="s">
        <v>1059</v>
      </c>
      <c r="B78" s="920">
        <v>0.82399999999999995</v>
      </c>
      <c r="C78" s="920">
        <v>4.1000000000000002E-2</v>
      </c>
      <c r="D78" s="920">
        <v>4.3999999999999997E-2</v>
      </c>
      <c r="E78" s="659">
        <v>5804</v>
      </c>
      <c r="F78" s="659">
        <v>5866</v>
      </c>
      <c r="G78" s="659">
        <v>238</v>
      </c>
      <c r="H78" s="659">
        <v>257</v>
      </c>
      <c r="I78" s="659">
        <v>312</v>
      </c>
      <c r="J78" s="920">
        <v>0.17599999999999999</v>
      </c>
    </row>
    <row r="79" spans="1:10" x14ac:dyDescent="0.25">
      <c r="A79" s="1" t="s">
        <v>1060</v>
      </c>
      <c r="B79" s="288">
        <v>0.77400000000000002</v>
      </c>
      <c r="C79" s="288">
        <v>0.04</v>
      </c>
      <c r="D79" s="288">
        <v>4.2000000000000003E-2</v>
      </c>
      <c r="E79" s="129">
        <v>5281</v>
      </c>
      <c r="F79" s="129">
        <v>5419</v>
      </c>
      <c r="G79" s="129">
        <v>212</v>
      </c>
      <c r="H79" s="129">
        <v>229</v>
      </c>
      <c r="I79" s="129">
        <v>296</v>
      </c>
      <c r="J79" s="288">
        <v>0.22600000000000001</v>
      </c>
    </row>
    <row r="80" spans="1:10" x14ac:dyDescent="0.25">
      <c r="A80" s="131" t="s">
        <v>1061</v>
      </c>
      <c r="B80" s="920">
        <v>0.77600000000000002</v>
      </c>
      <c r="C80" s="920">
        <v>4.2000000000000003E-2</v>
      </c>
      <c r="D80" s="920">
        <v>4.3999999999999997E-2</v>
      </c>
      <c r="E80" s="659">
        <v>5271</v>
      </c>
      <c r="F80" s="659">
        <v>5322</v>
      </c>
      <c r="G80" s="659">
        <v>219</v>
      </c>
      <c r="H80" s="659">
        <v>236</v>
      </c>
      <c r="I80" s="659">
        <v>305</v>
      </c>
      <c r="J80" s="920">
        <v>0.224</v>
      </c>
    </row>
    <row r="81" spans="1:10" x14ac:dyDescent="0.25">
      <c r="A81" s="1" t="s">
        <v>1062</v>
      </c>
      <c r="B81" s="288">
        <v>0.95899999999999996</v>
      </c>
      <c r="C81" s="288">
        <v>6.2E-2</v>
      </c>
      <c r="D81" s="288">
        <v>6.8000000000000005E-2</v>
      </c>
      <c r="E81" s="129">
        <v>4399</v>
      </c>
      <c r="F81" s="129">
        <v>4504</v>
      </c>
      <c r="G81" s="129">
        <v>273</v>
      </c>
      <c r="H81" s="129">
        <v>304</v>
      </c>
      <c r="I81" s="129">
        <v>317</v>
      </c>
      <c r="J81" s="288">
        <v>4.1000000000000002E-2</v>
      </c>
    </row>
    <row r="82" spans="1:10" x14ac:dyDescent="0.25">
      <c r="A82" s="131" t="s">
        <v>1063</v>
      </c>
      <c r="B82" s="920">
        <v>0.80600000000000005</v>
      </c>
      <c r="C82" s="920">
        <v>0.04</v>
      </c>
      <c r="D82" s="920">
        <v>4.4999999999999998E-2</v>
      </c>
      <c r="E82" s="659">
        <v>5207</v>
      </c>
      <c r="F82" s="659">
        <v>5258</v>
      </c>
      <c r="G82" s="659">
        <v>207</v>
      </c>
      <c r="H82" s="659">
        <v>239</v>
      </c>
      <c r="I82" s="659">
        <v>296</v>
      </c>
      <c r="J82" s="920">
        <v>0.19400000000000001</v>
      </c>
    </row>
    <row r="83" spans="1:10" x14ac:dyDescent="0.25">
      <c r="A83" s="1" t="s">
        <v>1064</v>
      </c>
      <c r="B83" s="288">
        <v>0.85899999999999999</v>
      </c>
      <c r="C83" s="288">
        <v>4.8000000000000001E-2</v>
      </c>
      <c r="D83" s="288">
        <v>5.2999999999999999E-2</v>
      </c>
      <c r="E83" s="129">
        <v>5353</v>
      </c>
      <c r="F83" s="129">
        <v>5730</v>
      </c>
      <c r="G83" s="129">
        <v>257</v>
      </c>
      <c r="H83" s="129">
        <v>302</v>
      </c>
      <c r="I83" s="129">
        <v>352</v>
      </c>
      <c r="J83" s="288">
        <v>0.14099999999999999</v>
      </c>
    </row>
    <row r="84" spans="1:10" x14ac:dyDescent="0.25">
      <c r="A84" s="131" t="s">
        <v>1065</v>
      </c>
      <c r="B84" s="920">
        <v>0.78300000000000003</v>
      </c>
      <c r="C84" s="920">
        <v>4.5999999999999999E-2</v>
      </c>
      <c r="D84" s="920">
        <v>4.9000000000000002E-2</v>
      </c>
      <c r="E84" s="659">
        <v>5155</v>
      </c>
      <c r="F84" s="659">
        <v>5095</v>
      </c>
      <c r="G84" s="659">
        <v>237</v>
      </c>
      <c r="H84" s="659">
        <v>250</v>
      </c>
      <c r="I84" s="659">
        <v>319</v>
      </c>
      <c r="J84" s="920">
        <v>0.217</v>
      </c>
    </row>
    <row r="85" spans="1:10" x14ac:dyDescent="0.25">
      <c r="A85" s="1" t="s">
        <v>1066</v>
      </c>
      <c r="B85" s="288">
        <v>0.75600000000000001</v>
      </c>
      <c r="C85" s="288">
        <v>4.3999999999999997E-2</v>
      </c>
      <c r="D85" s="288">
        <v>4.7E-2</v>
      </c>
      <c r="E85" s="129">
        <v>4190</v>
      </c>
      <c r="F85" s="129">
        <v>4318</v>
      </c>
      <c r="G85" s="129">
        <v>185</v>
      </c>
      <c r="H85" s="129">
        <v>205</v>
      </c>
      <c r="I85" s="129">
        <v>271</v>
      </c>
      <c r="J85" s="288">
        <v>0.24399999999999999</v>
      </c>
    </row>
    <row r="86" spans="1:10" x14ac:dyDescent="0.25">
      <c r="A86" s="131" t="s">
        <v>1067</v>
      </c>
      <c r="B86" s="920">
        <v>0.92200000000000004</v>
      </c>
      <c r="C86" s="920">
        <v>5.8000000000000003E-2</v>
      </c>
      <c r="D86" s="920">
        <v>6.3E-2</v>
      </c>
      <c r="E86" s="659">
        <v>4526</v>
      </c>
      <c r="F86" s="659">
        <v>4649</v>
      </c>
      <c r="G86" s="659">
        <v>260</v>
      </c>
      <c r="H86" s="659">
        <v>292</v>
      </c>
      <c r="I86" s="659">
        <v>316</v>
      </c>
      <c r="J86" s="920">
        <v>7.8E-2</v>
      </c>
    </row>
    <row r="87" spans="1:10" x14ac:dyDescent="0.25">
      <c r="A87" s="1" t="s">
        <v>1068</v>
      </c>
      <c r="B87" s="288">
        <v>0.69299999999999995</v>
      </c>
      <c r="C87" s="288">
        <v>4.2999999999999997E-2</v>
      </c>
      <c r="D87" s="288">
        <v>4.5999999999999999E-2</v>
      </c>
      <c r="E87" s="129">
        <v>4128</v>
      </c>
      <c r="F87" s="129">
        <v>4175</v>
      </c>
      <c r="G87" s="129">
        <v>178</v>
      </c>
      <c r="H87" s="129">
        <v>192</v>
      </c>
      <c r="I87" s="129">
        <v>277</v>
      </c>
      <c r="J87" s="288">
        <v>0.307</v>
      </c>
    </row>
    <row r="88" spans="1:10" x14ac:dyDescent="0.25">
      <c r="A88" s="131" t="s">
        <v>1069</v>
      </c>
      <c r="B88" s="920">
        <v>0.82099999999999995</v>
      </c>
      <c r="C88" s="920">
        <v>3.7999999999999999E-2</v>
      </c>
      <c r="D88" s="920">
        <v>0.04</v>
      </c>
      <c r="E88" s="659">
        <v>5412</v>
      </c>
      <c r="F88" s="659">
        <v>5410</v>
      </c>
      <c r="G88" s="659">
        <v>205</v>
      </c>
      <c r="H88" s="659">
        <v>218</v>
      </c>
      <c r="I88" s="659">
        <v>266</v>
      </c>
      <c r="J88" s="920">
        <v>0.17899999999999999</v>
      </c>
    </row>
    <row r="89" spans="1:10" x14ac:dyDescent="0.25">
      <c r="A89" s="1" t="s">
        <v>1070</v>
      </c>
      <c r="B89" s="288">
        <v>0.75700000000000001</v>
      </c>
      <c r="C89" s="288">
        <v>4.3999999999999997E-2</v>
      </c>
      <c r="D89" s="288">
        <v>4.8000000000000001E-2</v>
      </c>
      <c r="E89" s="129">
        <v>4599</v>
      </c>
      <c r="F89" s="129">
        <v>4691</v>
      </c>
      <c r="G89" s="129">
        <v>204</v>
      </c>
      <c r="H89" s="129">
        <v>224</v>
      </c>
      <c r="I89" s="129">
        <v>296</v>
      </c>
      <c r="J89" s="288">
        <v>0.24299999999999999</v>
      </c>
    </row>
    <row r="90" spans="1:10" x14ac:dyDescent="0.25">
      <c r="A90" s="131" t="s">
        <v>1071</v>
      </c>
      <c r="B90" s="920">
        <v>0.86699999999999999</v>
      </c>
      <c r="C90" s="920">
        <v>0.04</v>
      </c>
      <c r="D90" s="920">
        <v>4.2999999999999997E-2</v>
      </c>
      <c r="E90" s="659">
        <v>5366</v>
      </c>
      <c r="F90" s="659">
        <v>5596</v>
      </c>
      <c r="G90" s="659">
        <v>216</v>
      </c>
      <c r="H90" s="659">
        <v>240</v>
      </c>
      <c r="I90" s="659">
        <v>276</v>
      </c>
      <c r="J90" s="920">
        <v>0.13300000000000001</v>
      </c>
    </row>
    <row r="91" spans="1:10" x14ac:dyDescent="0.25">
      <c r="A91" s="1" t="s">
        <v>1072</v>
      </c>
      <c r="B91" s="288">
        <v>0.78400000000000003</v>
      </c>
      <c r="C91" s="288">
        <v>4.1000000000000002E-2</v>
      </c>
      <c r="D91" s="288">
        <v>4.3999999999999997E-2</v>
      </c>
      <c r="E91" s="129">
        <v>4865</v>
      </c>
      <c r="F91" s="129">
        <v>4950</v>
      </c>
      <c r="G91" s="129">
        <v>201</v>
      </c>
      <c r="H91" s="129">
        <v>218</v>
      </c>
      <c r="I91" s="129">
        <v>278</v>
      </c>
      <c r="J91" s="288">
        <v>0.216</v>
      </c>
    </row>
    <row r="92" spans="1:10" x14ac:dyDescent="0.25">
      <c r="A92" s="131" t="s">
        <v>1073</v>
      </c>
      <c r="B92" s="920">
        <v>0.77400000000000002</v>
      </c>
      <c r="C92" s="920">
        <v>3.4000000000000002E-2</v>
      </c>
      <c r="D92" s="920">
        <v>3.7999999999999999E-2</v>
      </c>
      <c r="E92" s="659">
        <v>4717</v>
      </c>
      <c r="F92" s="659">
        <v>4981</v>
      </c>
      <c r="G92" s="659">
        <v>162</v>
      </c>
      <c r="H92" s="659">
        <v>188</v>
      </c>
      <c r="I92" s="659">
        <v>243</v>
      </c>
      <c r="J92" s="920">
        <v>0.22600000000000001</v>
      </c>
    </row>
    <row r="93" spans="1:10" x14ac:dyDescent="0.25">
      <c r="A93" s="1" t="s">
        <v>1074</v>
      </c>
      <c r="B93" s="288">
        <v>0.47</v>
      </c>
      <c r="C93" s="288">
        <v>3.5999999999999997E-2</v>
      </c>
      <c r="D93" s="288">
        <v>3.9E-2</v>
      </c>
      <c r="E93" s="129">
        <v>3131</v>
      </c>
      <c r="F93" s="129">
        <v>3362</v>
      </c>
      <c r="G93" s="129">
        <v>111</v>
      </c>
      <c r="H93" s="129">
        <v>132</v>
      </c>
      <c r="I93" s="129">
        <v>280</v>
      </c>
      <c r="J93" s="288">
        <v>0.53</v>
      </c>
    </row>
    <row r="94" spans="1:10" x14ac:dyDescent="0.25">
      <c r="A94" s="131" t="s">
        <v>1075</v>
      </c>
      <c r="B94" s="920">
        <v>0.68500000000000005</v>
      </c>
      <c r="C94" s="920">
        <v>3.5000000000000003E-2</v>
      </c>
      <c r="D94" s="920">
        <v>3.7999999999999999E-2</v>
      </c>
      <c r="E94" s="659">
        <v>4287</v>
      </c>
      <c r="F94" s="659">
        <v>4541</v>
      </c>
      <c r="G94" s="659">
        <v>149</v>
      </c>
      <c r="H94" s="659">
        <v>174</v>
      </c>
      <c r="I94" s="659">
        <v>253</v>
      </c>
      <c r="J94" s="920">
        <v>0.315</v>
      </c>
    </row>
    <row r="95" spans="1:10" x14ac:dyDescent="0.25">
      <c r="A95" s="1" t="s">
        <v>1076</v>
      </c>
      <c r="B95" s="288">
        <v>0.754</v>
      </c>
      <c r="C95" s="288">
        <v>7.0000000000000007E-2</v>
      </c>
      <c r="D95" s="288">
        <v>8.2000000000000003E-2</v>
      </c>
      <c r="E95" s="129">
        <v>3929</v>
      </c>
      <c r="F95" s="129">
        <v>4182</v>
      </c>
      <c r="G95" s="129">
        <v>274</v>
      </c>
      <c r="H95" s="129">
        <v>344</v>
      </c>
      <c r="I95" s="129">
        <v>457</v>
      </c>
      <c r="J95" s="288">
        <v>0.246</v>
      </c>
    </row>
    <row r="96" spans="1:10" x14ac:dyDescent="0.25">
      <c r="A96" s="131" t="s">
        <v>1077</v>
      </c>
      <c r="B96" s="920">
        <v>0.625</v>
      </c>
      <c r="C96" s="920">
        <v>0.04</v>
      </c>
      <c r="D96" s="920">
        <v>4.4999999999999998E-2</v>
      </c>
      <c r="E96" s="659">
        <v>4068</v>
      </c>
      <c r="F96" s="659">
        <v>4236</v>
      </c>
      <c r="G96" s="659">
        <v>165</v>
      </c>
      <c r="H96" s="659">
        <v>190</v>
      </c>
      <c r="I96" s="659">
        <v>304</v>
      </c>
      <c r="J96" s="920">
        <v>0.375</v>
      </c>
    </row>
    <row r="97" spans="1:10" x14ac:dyDescent="0.25">
      <c r="A97" s="1" t="s">
        <v>1078</v>
      </c>
      <c r="B97" s="288">
        <v>0.80500000000000005</v>
      </c>
      <c r="C97" s="288">
        <v>4.2000000000000003E-2</v>
      </c>
      <c r="D97" s="288">
        <v>4.8000000000000001E-2</v>
      </c>
      <c r="E97" s="129">
        <v>5046</v>
      </c>
      <c r="F97" s="129">
        <v>5147</v>
      </c>
      <c r="G97" s="129">
        <v>214</v>
      </c>
      <c r="H97" s="129">
        <v>247</v>
      </c>
      <c r="I97" s="129">
        <v>307</v>
      </c>
      <c r="J97" s="288">
        <v>0.19500000000000001</v>
      </c>
    </row>
    <row r="98" spans="1:10" x14ac:dyDescent="0.25">
      <c r="A98" s="131" t="s">
        <v>1079</v>
      </c>
      <c r="B98" s="920">
        <v>0.78</v>
      </c>
      <c r="C98" s="920">
        <v>5.3999999999999999E-2</v>
      </c>
      <c r="D98" s="920">
        <v>6.3E-2</v>
      </c>
      <c r="E98" s="659">
        <v>4687</v>
      </c>
      <c r="F98" s="659">
        <v>4975</v>
      </c>
      <c r="G98" s="659">
        <v>251</v>
      </c>
      <c r="H98" s="659">
        <v>314</v>
      </c>
      <c r="I98" s="659">
        <v>403</v>
      </c>
      <c r="J98" s="920">
        <v>0.22</v>
      </c>
    </row>
    <row r="99" spans="1:10" x14ac:dyDescent="0.25">
      <c r="A99" s="1" t="s">
        <v>1080</v>
      </c>
      <c r="B99" s="288">
        <v>0.69799999999999995</v>
      </c>
      <c r="C99" s="288">
        <v>4.8000000000000001E-2</v>
      </c>
      <c r="D99" s="288">
        <v>5.2999999999999999E-2</v>
      </c>
      <c r="E99" s="129">
        <v>4295</v>
      </c>
      <c r="F99" s="129">
        <v>4471</v>
      </c>
      <c r="G99" s="129">
        <v>204</v>
      </c>
      <c r="H99" s="129">
        <v>237</v>
      </c>
      <c r="I99" s="129">
        <v>339</v>
      </c>
      <c r="J99" s="288">
        <v>0.30199999999999999</v>
      </c>
    </row>
    <row r="100" spans="1:10" x14ac:dyDescent="0.25">
      <c r="A100" s="131" t="s">
        <v>1081</v>
      </c>
      <c r="B100" s="920">
        <v>0.74099999999999999</v>
      </c>
      <c r="C100" s="920">
        <v>5.7000000000000002E-2</v>
      </c>
      <c r="D100" s="920">
        <v>6.7000000000000004E-2</v>
      </c>
      <c r="E100" s="659">
        <v>4177</v>
      </c>
      <c r="F100" s="659">
        <v>4405</v>
      </c>
      <c r="G100" s="659">
        <v>240</v>
      </c>
      <c r="H100" s="659">
        <v>294</v>
      </c>
      <c r="I100" s="659">
        <v>397</v>
      </c>
      <c r="J100" s="920">
        <v>0.25900000000000001</v>
      </c>
    </row>
    <row r="101" spans="1:10" x14ac:dyDescent="0.25">
      <c r="A101" s="1" t="s">
        <v>1082</v>
      </c>
      <c r="B101" s="288">
        <v>0.77600000000000002</v>
      </c>
      <c r="C101" s="288">
        <v>4.8000000000000001E-2</v>
      </c>
      <c r="D101" s="288">
        <v>5.0999999999999997E-2</v>
      </c>
      <c r="E101" s="129">
        <v>4645</v>
      </c>
      <c r="F101" s="129">
        <v>4697</v>
      </c>
      <c r="G101" s="129">
        <v>221</v>
      </c>
      <c r="H101" s="129">
        <v>239</v>
      </c>
      <c r="I101" s="129">
        <v>308</v>
      </c>
      <c r="J101" s="288">
        <v>0.224</v>
      </c>
    </row>
    <row r="102" spans="1:10" x14ac:dyDescent="0.25">
      <c r="A102" s="131" t="s">
        <v>1083</v>
      </c>
      <c r="B102" s="920">
        <v>0.76200000000000001</v>
      </c>
      <c r="C102" s="920">
        <v>5.2999999999999999E-2</v>
      </c>
      <c r="D102" s="920">
        <v>5.6000000000000001E-2</v>
      </c>
      <c r="E102" s="659">
        <v>4029</v>
      </c>
      <c r="F102" s="659">
        <v>4171</v>
      </c>
      <c r="G102" s="659">
        <v>212</v>
      </c>
      <c r="H102" s="659">
        <v>233</v>
      </c>
      <c r="I102" s="659">
        <v>306</v>
      </c>
      <c r="J102" s="920">
        <v>0.23799999999999999</v>
      </c>
    </row>
    <row r="103" spans="1:10" x14ac:dyDescent="0.25">
      <c r="A103" s="1" t="s">
        <v>1084</v>
      </c>
      <c r="B103" s="288">
        <v>0.74099999999999999</v>
      </c>
      <c r="C103" s="288">
        <v>4.2999999999999997E-2</v>
      </c>
      <c r="D103" s="288">
        <v>4.5999999999999999E-2</v>
      </c>
      <c r="E103" s="129">
        <v>5036</v>
      </c>
      <c r="F103" s="129">
        <v>5085</v>
      </c>
      <c r="G103" s="129">
        <v>217</v>
      </c>
      <c r="H103" s="129">
        <v>235</v>
      </c>
      <c r="I103" s="129">
        <v>318</v>
      </c>
      <c r="J103" s="288">
        <v>0.25900000000000001</v>
      </c>
    </row>
    <row r="104" spans="1:10" x14ac:dyDescent="0.25">
      <c r="A104" s="131" t="s">
        <v>1085</v>
      </c>
      <c r="B104" s="920">
        <v>0.77</v>
      </c>
      <c r="C104" s="920">
        <v>4.2000000000000003E-2</v>
      </c>
      <c r="D104" s="920">
        <v>4.5999999999999999E-2</v>
      </c>
      <c r="E104" s="659">
        <v>5503</v>
      </c>
      <c r="F104" s="659">
        <v>5578</v>
      </c>
      <c r="G104" s="659">
        <v>232</v>
      </c>
      <c r="H104" s="659">
        <v>255</v>
      </c>
      <c r="I104" s="659">
        <v>331</v>
      </c>
      <c r="J104" s="920">
        <v>0.23</v>
      </c>
    </row>
    <row r="105" spans="1:10" x14ac:dyDescent="0.25">
      <c r="A105" s="1" t="s">
        <v>1086</v>
      </c>
      <c r="B105" s="288">
        <v>0.96699999999999997</v>
      </c>
      <c r="C105" s="288">
        <v>4.1000000000000002E-2</v>
      </c>
      <c r="D105" s="288">
        <v>4.3999999999999997E-2</v>
      </c>
      <c r="E105" s="129">
        <v>5788</v>
      </c>
      <c r="F105" s="129">
        <v>5953</v>
      </c>
      <c r="G105" s="129">
        <v>238</v>
      </c>
      <c r="H105" s="129">
        <v>264</v>
      </c>
      <c r="I105" s="129">
        <v>273</v>
      </c>
      <c r="J105" s="288">
        <v>3.3000000000000002E-2</v>
      </c>
    </row>
    <row r="106" spans="1:10" x14ac:dyDescent="0.25">
      <c r="A106" s="131" t="s">
        <v>1087</v>
      </c>
      <c r="B106" s="920">
        <v>0.78600000000000003</v>
      </c>
      <c r="C106" s="920">
        <v>4.4999999999999998E-2</v>
      </c>
      <c r="D106" s="920">
        <v>4.8000000000000001E-2</v>
      </c>
      <c r="E106" s="659">
        <v>5079</v>
      </c>
      <c r="F106" s="659">
        <v>5154</v>
      </c>
      <c r="G106" s="659">
        <v>227</v>
      </c>
      <c r="H106" s="659">
        <v>249</v>
      </c>
      <c r="I106" s="659">
        <v>317</v>
      </c>
      <c r="J106" s="920">
        <v>0.214</v>
      </c>
    </row>
    <row r="107" spans="1:10" x14ac:dyDescent="0.25">
      <c r="A107" s="1" t="s">
        <v>1088</v>
      </c>
      <c r="B107" s="288">
        <v>0.81</v>
      </c>
      <c r="C107" s="288">
        <v>4.4999999999999998E-2</v>
      </c>
      <c r="D107" s="288">
        <v>4.8000000000000001E-2</v>
      </c>
      <c r="E107" s="129">
        <v>5023</v>
      </c>
      <c r="F107" s="129">
        <v>5115</v>
      </c>
      <c r="G107" s="129">
        <v>226</v>
      </c>
      <c r="H107" s="129">
        <v>247</v>
      </c>
      <c r="I107" s="129">
        <v>305</v>
      </c>
      <c r="J107" s="288">
        <v>0.19</v>
      </c>
    </row>
    <row r="108" spans="1:10" x14ac:dyDescent="0.25">
      <c r="A108" s="131" t="s">
        <v>1089</v>
      </c>
      <c r="B108" s="920">
        <v>0.67100000000000004</v>
      </c>
      <c r="C108" s="920">
        <v>3.5000000000000003E-2</v>
      </c>
      <c r="D108" s="920">
        <v>3.7999999999999999E-2</v>
      </c>
      <c r="E108" s="659">
        <v>4245</v>
      </c>
      <c r="F108" s="659">
        <v>4380</v>
      </c>
      <c r="G108" s="659">
        <v>150</v>
      </c>
      <c r="H108" s="659">
        <v>167</v>
      </c>
      <c r="I108" s="659">
        <v>250</v>
      </c>
      <c r="J108" s="920">
        <v>0.32900000000000001</v>
      </c>
    </row>
    <row r="109" spans="1:10" x14ac:dyDescent="0.25">
      <c r="A109" s="1" t="s">
        <v>1090</v>
      </c>
      <c r="B109" s="288">
        <v>0.77400000000000002</v>
      </c>
      <c r="C109" s="288">
        <v>3.9E-2</v>
      </c>
      <c r="D109" s="288">
        <v>4.1000000000000002E-2</v>
      </c>
      <c r="E109" s="129">
        <v>4989</v>
      </c>
      <c r="F109" s="129">
        <v>5036</v>
      </c>
      <c r="G109" s="129">
        <v>194</v>
      </c>
      <c r="H109" s="129">
        <v>209</v>
      </c>
      <c r="I109" s="129">
        <v>270</v>
      </c>
      <c r="J109" s="288">
        <v>0.22600000000000001</v>
      </c>
    </row>
    <row r="110" spans="1:10" x14ac:dyDescent="0.25">
      <c r="A110" s="131" t="s">
        <v>1091</v>
      </c>
      <c r="B110" s="920">
        <v>0.70899999999999996</v>
      </c>
      <c r="C110" s="920">
        <v>3.6999999999999998E-2</v>
      </c>
      <c r="D110" s="920">
        <v>3.9E-2</v>
      </c>
      <c r="E110" s="659">
        <v>4524</v>
      </c>
      <c r="F110" s="659">
        <v>4624</v>
      </c>
      <c r="G110" s="659">
        <v>166</v>
      </c>
      <c r="H110" s="659">
        <v>182</v>
      </c>
      <c r="I110" s="659">
        <v>257</v>
      </c>
      <c r="J110" s="920">
        <v>0.29099999999999998</v>
      </c>
    </row>
    <row r="111" spans="1:10" x14ac:dyDescent="0.25">
      <c r="A111" s="1" t="s">
        <v>1092</v>
      </c>
      <c r="B111" s="288">
        <v>0.69399999999999995</v>
      </c>
      <c r="C111" s="288">
        <v>3.7999999999999999E-2</v>
      </c>
      <c r="D111" s="288">
        <v>4.2000000000000003E-2</v>
      </c>
      <c r="E111" s="129">
        <v>5384</v>
      </c>
      <c r="F111" s="129">
        <v>5556</v>
      </c>
      <c r="G111" s="129">
        <v>206</v>
      </c>
      <c r="H111" s="129">
        <v>235</v>
      </c>
      <c r="I111" s="129">
        <v>339</v>
      </c>
      <c r="J111" s="288">
        <v>0.30599999999999999</v>
      </c>
    </row>
    <row r="112" spans="1:10" x14ac:dyDescent="0.25">
      <c r="A112" s="131" t="s">
        <v>1093</v>
      </c>
      <c r="B112" s="920">
        <v>0.78600000000000003</v>
      </c>
      <c r="C112" s="920">
        <v>0.04</v>
      </c>
      <c r="D112" s="920">
        <v>4.2999999999999997E-2</v>
      </c>
      <c r="E112" s="659">
        <v>5371</v>
      </c>
      <c r="F112" s="659">
        <v>5469</v>
      </c>
      <c r="G112" s="659">
        <v>213</v>
      </c>
      <c r="H112" s="659">
        <v>234</v>
      </c>
      <c r="I112" s="659">
        <v>297</v>
      </c>
      <c r="J112" s="920">
        <v>0.214</v>
      </c>
    </row>
    <row r="113" spans="1:10" x14ac:dyDescent="0.25">
      <c r="A113" s="1" t="s">
        <v>1094</v>
      </c>
      <c r="B113" s="288">
        <v>0.79700000000000004</v>
      </c>
      <c r="C113" s="288">
        <v>3.6999999999999998E-2</v>
      </c>
      <c r="D113" s="288">
        <v>0.04</v>
      </c>
      <c r="E113" s="129">
        <v>5285</v>
      </c>
      <c r="F113" s="129">
        <v>5330</v>
      </c>
      <c r="G113" s="129">
        <v>196</v>
      </c>
      <c r="H113" s="129">
        <v>215</v>
      </c>
      <c r="I113" s="129">
        <v>270</v>
      </c>
      <c r="J113" s="288">
        <v>0.20300000000000001</v>
      </c>
    </row>
    <row r="114" spans="1:10" x14ac:dyDescent="0.25">
      <c r="A114" s="131" t="s">
        <v>1095</v>
      </c>
      <c r="B114" s="920">
        <v>0.92</v>
      </c>
      <c r="C114" s="920">
        <v>4.1000000000000002E-2</v>
      </c>
      <c r="D114" s="920">
        <v>4.4999999999999998E-2</v>
      </c>
      <c r="E114" s="659">
        <v>6336</v>
      </c>
      <c r="F114" s="659">
        <v>7005</v>
      </c>
      <c r="G114" s="659">
        <v>257</v>
      </c>
      <c r="H114" s="659">
        <v>316</v>
      </c>
      <c r="I114" s="659">
        <v>343</v>
      </c>
      <c r="J114" s="920">
        <v>0.08</v>
      </c>
    </row>
    <row r="115" spans="1:10" x14ac:dyDescent="0.25">
      <c r="A115" s="1" t="s">
        <v>1096</v>
      </c>
      <c r="B115" s="288">
        <v>0.63500000000000001</v>
      </c>
      <c r="C115" s="288">
        <v>4.2000000000000003E-2</v>
      </c>
      <c r="D115" s="288">
        <v>4.5999999999999999E-2</v>
      </c>
      <c r="E115" s="129">
        <v>4463</v>
      </c>
      <c r="F115" s="129">
        <v>4648</v>
      </c>
      <c r="G115" s="129">
        <v>187</v>
      </c>
      <c r="H115" s="129">
        <v>212</v>
      </c>
      <c r="I115" s="129">
        <v>334</v>
      </c>
      <c r="J115" s="288">
        <v>0.36499999999999999</v>
      </c>
    </row>
    <row r="116" spans="1:10" x14ac:dyDescent="0.25">
      <c r="A116" s="131" t="s">
        <v>1097</v>
      </c>
      <c r="B116" s="920">
        <v>0.76100000000000001</v>
      </c>
      <c r="C116" s="920">
        <v>3.9E-2</v>
      </c>
      <c r="D116" s="920">
        <v>4.2000000000000003E-2</v>
      </c>
      <c r="E116" s="659">
        <v>5342</v>
      </c>
      <c r="F116" s="659">
        <v>5486</v>
      </c>
      <c r="G116" s="659">
        <v>206</v>
      </c>
      <c r="H116" s="659">
        <v>231</v>
      </c>
      <c r="I116" s="659">
        <v>303</v>
      </c>
      <c r="J116" s="920">
        <v>0.23899999999999999</v>
      </c>
    </row>
    <row r="117" spans="1:10" x14ac:dyDescent="0.25">
      <c r="A117" s="1" t="s">
        <v>1098</v>
      </c>
      <c r="B117" s="288">
        <v>0.70299999999999996</v>
      </c>
      <c r="C117" s="288">
        <v>5.5E-2</v>
      </c>
      <c r="D117" s="288">
        <v>5.8999999999999997E-2</v>
      </c>
      <c r="E117" s="129">
        <v>3441</v>
      </c>
      <c r="F117" s="129">
        <v>3546</v>
      </c>
      <c r="G117" s="129">
        <v>188</v>
      </c>
      <c r="H117" s="129">
        <v>208</v>
      </c>
      <c r="I117" s="129">
        <v>296</v>
      </c>
      <c r="J117" s="288">
        <v>0.29699999999999999</v>
      </c>
    </row>
    <row r="118" spans="1:10" x14ac:dyDescent="0.25">
      <c r="A118" s="131" t="s">
        <v>1099</v>
      </c>
      <c r="B118" s="920">
        <v>0.82199999999999995</v>
      </c>
      <c r="C118" s="920">
        <v>4.3999999999999997E-2</v>
      </c>
      <c r="D118" s="920">
        <v>4.7E-2</v>
      </c>
      <c r="E118" s="659">
        <v>4273</v>
      </c>
      <c r="F118" s="659">
        <v>4412</v>
      </c>
      <c r="G118" s="659">
        <v>189</v>
      </c>
      <c r="H118" s="659">
        <v>207</v>
      </c>
      <c r="I118" s="659">
        <v>252</v>
      </c>
      <c r="J118" s="920">
        <v>0.17799999999999999</v>
      </c>
    </row>
    <row r="119" spans="1:10" x14ac:dyDescent="0.25">
      <c r="A119" s="1" t="s">
        <v>1100</v>
      </c>
      <c r="B119" s="288">
        <v>1.113</v>
      </c>
      <c r="C119" s="288">
        <v>4.9000000000000002E-2</v>
      </c>
      <c r="D119" s="288">
        <v>5.1999999999999998E-2</v>
      </c>
      <c r="E119" s="129">
        <v>5578</v>
      </c>
      <c r="F119" s="129">
        <v>5543</v>
      </c>
      <c r="G119" s="129">
        <v>274</v>
      </c>
      <c r="H119" s="129">
        <v>290</v>
      </c>
      <c r="I119" s="129">
        <v>261</v>
      </c>
      <c r="J119" s="288">
        <v>-0.113</v>
      </c>
    </row>
    <row r="120" spans="1:10" x14ac:dyDescent="0.25">
      <c r="A120" s="131" t="s">
        <v>1101</v>
      </c>
      <c r="B120" s="920">
        <v>0.90200000000000002</v>
      </c>
      <c r="C120" s="920">
        <v>5.7000000000000002E-2</v>
      </c>
      <c r="D120" s="920">
        <v>6.0999999999999999E-2</v>
      </c>
      <c r="E120" s="659">
        <v>4417</v>
      </c>
      <c r="F120" s="659">
        <v>4590</v>
      </c>
      <c r="G120" s="659">
        <v>250</v>
      </c>
      <c r="H120" s="659">
        <v>278</v>
      </c>
      <c r="I120" s="659">
        <v>309</v>
      </c>
      <c r="J120" s="920">
        <v>9.8000000000000004E-2</v>
      </c>
    </row>
    <row r="121" spans="1:10" x14ac:dyDescent="0.25">
      <c r="A121" s="1" t="s">
        <v>1102</v>
      </c>
      <c r="B121" s="288">
        <v>0.65600000000000003</v>
      </c>
      <c r="C121" s="288">
        <v>4.1000000000000002E-2</v>
      </c>
      <c r="D121" s="288">
        <v>4.3999999999999997E-2</v>
      </c>
      <c r="E121" s="129">
        <v>3459</v>
      </c>
      <c r="F121" s="129">
        <v>3496</v>
      </c>
      <c r="G121" s="129">
        <v>143</v>
      </c>
      <c r="H121" s="129">
        <v>153</v>
      </c>
      <c r="I121" s="129">
        <v>233</v>
      </c>
      <c r="J121" s="288">
        <v>0.34399999999999997</v>
      </c>
    </row>
    <row r="122" spans="1:10" x14ac:dyDescent="0.25">
      <c r="A122" s="131" t="s">
        <v>1103</v>
      </c>
      <c r="B122" s="920">
        <v>0.76300000000000001</v>
      </c>
      <c r="C122" s="920">
        <v>4.8000000000000001E-2</v>
      </c>
      <c r="D122" s="920">
        <v>5.1999999999999998E-2</v>
      </c>
      <c r="E122" s="659">
        <v>4472</v>
      </c>
      <c r="F122" s="659">
        <v>4612</v>
      </c>
      <c r="G122" s="659">
        <v>213</v>
      </c>
      <c r="H122" s="659">
        <v>238</v>
      </c>
      <c r="I122" s="659">
        <v>312</v>
      </c>
      <c r="J122" s="920">
        <v>0.23699999999999999</v>
      </c>
    </row>
    <row r="123" spans="1:10" x14ac:dyDescent="0.25">
      <c r="A123" s="1" t="s">
        <v>1104</v>
      </c>
      <c r="B123" s="288">
        <v>0.86099999999999999</v>
      </c>
      <c r="C123" s="288">
        <v>5.0999999999999997E-2</v>
      </c>
      <c r="D123" s="288">
        <v>5.3999999999999999E-2</v>
      </c>
      <c r="E123" s="129">
        <v>4462</v>
      </c>
      <c r="F123" s="129">
        <v>4534</v>
      </c>
      <c r="G123" s="129">
        <v>226</v>
      </c>
      <c r="H123" s="129">
        <v>243</v>
      </c>
      <c r="I123" s="129">
        <v>282</v>
      </c>
      <c r="J123" s="288">
        <v>0.13900000000000001</v>
      </c>
    </row>
    <row r="124" spans="1:10" x14ac:dyDescent="0.25">
      <c r="A124" s="131" t="s">
        <v>1105</v>
      </c>
      <c r="B124" s="920">
        <v>0.72399999999999998</v>
      </c>
      <c r="C124" s="920">
        <v>0.05</v>
      </c>
      <c r="D124" s="920">
        <v>5.3999999999999999E-2</v>
      </c>
      <c r="E124" s="659">
        <v>3781</v>
      </c>
      <c r="F124" s="659">
        <v>3843</v>
      </c>
      <c r="G124" s="659">
        <v>190</v>
      </c>
      <c r="H124" s="659">
        <v>206</v>
      </c>
      <c r="I124" s="659">
        <v>284</v>
      </c>
      <c r="J124" s="920">
        <v>0.27600000000000002</v>
      </c>
    </row>
    <row r="125" spans="1:10" x14ac:dyDescent="0.25">
      <c r="A125" s="1" t="s">
        <v>1106</v>
      </c>
      <c r="B125" s="288">
        <v>0.877</v>
      </c>
      <c r="C125" s="288">
        <v>0.05</v>
      </c>
      <c r="D125" s="288">
        <v>5.2999999999999999E-2</v>
      </c>
      <c r="E125" s="129">
        <v>4471</v>
      </c>
      <c r="F125" s="129">
        <v>4534</v>
      </c>
      <c r="G125" s="129">
        <v>223</v>
      </c>
      <c r="H125" s="129">
        <v>241</v>
      </c>
      <c r="I125" s="129">
        <v>275</v>
      </c>
      <c r="J125" s="288">
        <v>0.123</v>
      </c>
    </row>
    <row r="126" spans="1:10" x14ac:dyDescent="0.25">
      <c r="A126" s="131" t="s">
        <v>1107</v>
      </c>
      <c r="B126" s="920">
        <v>0.81200000000000006</v>
      </c>
      <c r="C126" s="920">
        <v>5.0999999999999997E-2</v>
      </c>
      <c r="D126" s="920">
        <v>5.5E-2</v>
      </c>
      <c r="E126" s="659">
        <v>4155</v>
      </c>
      <c r="F126" s="659">
        <v>4266</v>
      </c>
      <c r="G126" s="659">
        <v>214</v>
      </c>
      <c r="H126" s="659">
        <v>235</v>
      </c>
      <c r="I126" s="659">
        <v>289</v>
      </c>
      <c r="J126" s="920">
        <v>0.188</v>
      </c>
    </row>
    <row r="127" spans="1:10" x14ac:dyDescent="0.25">
      <c r="A127" s="1" t="s">
        <v>1108</v>
      </c>
      <c r="B127" s="288">
        <v>0.85</v>
      </c>
      <c r="C127" s="288">
        <v>0.06</v>
      </c>
      <c r="D127" s="288">
        <v>6.3E-2</v>
      </c>
      <c r="E127" s="129">
        <v>3836</v>
      </c>
      <c r="F127" s="129">
        <v>3939</v>
      </c>
      <c r="G127" s="129">
        <v>229</v>
      </c>
      <c r="H127" s="129">
        <v>247</v>
      </c>
      <c r="I127" s="129">
        <v>291</v>
      </c>
      <c r="J127" s="288">
        <v>0.15</v>
      </c>
    </row>
    <row r="128" spans="1:10" x14ac:dyDescent="0.25">
      <c r="A128" s="131" t="s">
        <v>1109</v>
      </c>
      <c r="B128" s="920">
        <v>0.90400000000000003</v>
      </c>
      <c r="C128" s="920">
        <v>4.5999999999999999E-2</v>
      </c>
      <c r="D128" s="920">
        <v>4.9000000000000002E-2</v>
      </c>
      <c r="E128" s="659">
        <v>4792</v>
      </c>
      <c r="F128" s="659">
        <v>4902</v>
      </c>
      <c r="G128" s="659">
        <v>223</v>
      </c>
      <c r="H128" s="659">
        <v>243</v>
      </c>
      <c r="I128" s="659">
        <v>268</v>
      </c>
      <c r="J128" s="920">
        <v>9.6000000000000002E-2</v>
      </c>
    </row>
    <row r="129" spans="1:10" x14ac:dyDescent="0.25">
      <c r="A129" s="1" t="s">
        <v>1110</v>
      </c>
      <c r="B129" s="288">
        <v>0.79600000000000004</v>
      </c>
      <c r="C129" s="288">
        <v>4.2999999999999997E-2</v>
      </c>
      <c r="D129" s="288">
        <v>4.4999999999999998E-2</v>
      </c>
      <c r="E129" s="129">
        <v>3937</v>
      </c>
      <c r="F129" s="129">
        <v>4192</v>
      </c>
      <c r="G129" s="129">
        <v>171</v>
      </c>
      <c r="H129" s="129">
        <v>190</v>
      </c>
      <c r="I129" s="129">
        <v>239</v>
      </c>
      <c r="J129" s="288">
        <v>0.20399999999999999</v>
      </c>
    </row>
    <row r="130" spans="1:10" x14ac:dyDescent="0.25">
      <c r="A130" s="131" t="s">
        <v>1111</v>
      </c>
      <c r="B130" s="920">
        <v>0.79900000000000004</v>
      </c>
      <c r="C130" s="920">
        <v>4.9000000000000002E-2</v>
      </c>
      <c r="D130" s="920">
        <v>5.1999999999999998E-2</v>
      </c>
      <c r="E130" s="659">
        <v>4233</v>
      </c>
      <c r="F130" s="659">
        <v>4334</v>
      </c>
      <c r="G130" s="659">
        <v>205</v>
      </c>
      <c r="H130" s="659">
        <v>226</v>
      </c>
      <c r="I130" s="659">
        <v>283</v>
      </c>
      <c r="J130" s="920">
        <v>0.20100000000000001</v>
      </c>
    </row>
    <row r="131" spans="1:10" x14ac:dyDescent="0.25">
      <c r="A131" s="1" t="s">
        <v>1112</v>
      </c>
      <c r="B131" s="288">
        <v>0.873</v>
      </c>
      <c r="C131" s="288">
        <v>4.2999999999999997E-2</v>
      </c>
      <c r="D131" s="288">
        <v>4.4999999999999998E-2</v>
      </c>
      <c r="E131" s="129">
        <v>5041</v>
      </c>
      <c r="F131" s="129">
        <v>5026</v>
      </c>
      <c r="G131" s="129">
        <v>216</v>
      </c>
      <c r="H131" s="129">
        <v>227</v>
      </c>
      <c r="I131" s="129">
        <v>260</v>
      </c>
      <c r="J131" s="288">
        <v>0.127</v>
      </c>
    </row>
    <row r="132" spans="1:10" x14ac:dyDescent="0.25">
      <c r="A132" s="131" t="s">
        <v>1113</v>
      </c>
      <c r="B132" s="920">
        <v>0.83899999999999997</v>
      </c>
      <c r="C132" s="920">
        <v>0.05</v>
      </c>
      <c r="D132" s="920">
        <v>5.2999999999999999E-2</v>
      </c>
      <c r="E132" s="659">
        <v>4217</v>
      </c>
      <c r="F132" s="659">
        <v>4321</v>
      </c>
      <c r="G132" s="659">
        <v>213</v>
      </c>
      <c r="H132" s="659">
        <v>231</v>
      </c>
      <c r="I132" s="659">
        <v>275</v>
      </c>
      <c r="J132" s="920">
        <v>0.161</v>
      </c>
    </row>
    <row r="133" spans="1:10" x14ac:dyDescent="0.25">
      <c r="A133" s="1" t="s">
        <v>1114</v>
      </c>
      <c r="B133" s="288">
        <v>1.0609999999999999</v>
      </c>
      <c r="C133" s="288">
        <v>4.2000000000000003E-2</v>
      </c>
      <c r="D133" s="288">
        <v>6.3E-2</v>
      </c>
      <c r="E133" s="129">
        <v>4984</v>
      </c>
      <c r="F133" s="129">
        <v>4717</v>
      </c>
      <c r="G133" s="129">
        <v>207</v>
      </c>
      <c r="H133" s="129">
        <v>299</v>
      </c>
      <c r="I133" s="129">
        <v>282</v>
      </c>
      <c r="J133" s="288">
        <v>-6.0999999999999999E-2</v>
      </c>
    </row>
    <row r="134" spans="1:10" x14ac:dyDescent="0.25">
      <c r="A134" s="131" t="s">
        <v>1115</v>
      </c>
      <c r="B134" s="920">
        <v>0.50600000000000001</v>
      </c>
      <c r="C134" s="920">
        <v>2.5999999999999999E-2</v>
      </c>
      <c r="D134" s="920">
        <v>2.8000000000000001E-2</v>
      </c>
      <c r="E134" s="659">
        <v>4849</v>
      </c>
      <c r="F134" s="659">
        <v>4829</v>
      </c>
      <c r="G134" s="659">
        <v>126</v>
      </c>
      <c r="H134" s="659">
        <v>137</v>
      </c>
      <c r="I134" s="659">
        <v>271</v>
      </c>
      <c r="J134" s="920">
        <v>0.49399999999999999</v>
      </c>
    </row>
    <row r="135" spans="1:10" x14ac:dyDescent="0.25">
      <c r="A135" s="1" t="s">
        <v>1116</v>
      </c>
      <c r="B135" s="288">
        <v>0.77300000000000002</v>
      </c>
      <c r="C135" s="288">
        <v>4.8000000000000001E-2</v>
      </c>
      <c r="D135" s="288">
        <v>5.1999999999999998E-2</v>
      </c>
      <c r="E135" s="129">
        <v>4412</v>
      </c>
      <c r="F135" s="129">
        <v>4515</v>
      </c>
      <c r="G135" s="129">
        <v>211</v>
      </c>
      <c r="H135" s="129">
        <v>233</v>
      </c>
      <c r="I135" s="129">
        <v>301</v>
      </c>
      <c r="J135" s="288">
        <v>0.22700000000000001</v>
      </c>
    </row>
    <row r="136" spans="1:10" ht="14.4" thickBot="1" x14ac:dyDescent="0.3">
      <c r="A136" s="132" t="s">
        <v>1130</v>
      </c>
      <c r="B136" s="921">
        <v>0.77400000000000002</v>
      </c>
      <c r="C136" s="921">
        <v>4.8000000000000001E-2</v>
      </c>
      <c r="D136" s="921">
        <v>5.1999999999999998E-2</v>
      </c>
      <c r="E136" s="922">
        <v>4414</v>
      </c>
      <c r="F136" s="922">
        <v>4516</v>
      </c>
      <c r="G136" s="922">
        <v>211</v>
      </c>
      <c r="H136" s="922">
        <v>233</v>
      </c>
      <c r="I136" s="922">
        <v>301</v>
      </c>
      <c r="J136" s="921">
        <v>0.22600000000000001</v>
      </c>
    </row>
    <row r="137" spans="1:10" x14ac:dyDescent="0.25">
      <c r="A137" s="1133" t="s">
        <v>1131</v>
      </c>
      <c r="B137" s="1133"/>
      <c r="C137" s="1133"/>
    </row>
    <row r="138" spans="1:10" x14ac:dyDescent="0.25">
      <c r="A138" s="1133" t="s">
        <v>1132</v>
      </c>
      <c r="B138" s="1133"/>
      <c r="C138" s="1133"/>
    </row>
  </sheetData>
  <mergeCells count="5">
    <mergeCell ref="A137:C137"/>
    <mergeCell ref="A138:C138"/>
    <mergeCell ref="A2:J2"/>
    <mergeCell ref="A4:J4"/>
    <mergeCell ref="A3:J3"/>
  </mergeCells>
  <hyperlinks>
    <hyperlink ref="K1" location="'Index'!A1" display="INDICE"/>
  </hyperlinks>
  <printOptions horizontalCentered="1"/>
  <pageMargins left="0.118055555555556" right="0.118055555555556" top="0.15763888888888899" bottom="0.15763888888888899" header="0.51180555555555496" footer="0"/>
  <pageSetup paperSize="9" scale="57" fitToHeight="2" orientation="landscape" horizontalDpi="300" verticalDpi="300" r:id="rId1"/>
  <headerFooter>
    <oddFooter>&amp;L&amp;F</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H139"/>
  <sheetViews>
    <sheetView showGridLines="0" zoomScale="110" zoomScaleNormal="110" workbookViewId="0"/>
  </sheetViews>
  <sheetFormatPr defaultColWidth="13.5546875" defaultRowHeight="10.199999999999999" x14ac:dyDescent="0.2"/>
  <cols>
    <col min="1" max="1" width="14.44140625" style="923" customWidth="1"/>
    <col min="2" max="13" width="10" style="923" customWidth="1"/>
    <col min="14" max="14" width="4.88671875" style="923" bestFit="1" customWidth="1"/>
    <col min="15" max="15" width="6.44140625" style="923" bestFit="1" customWidth="1"/>
    <col min="16" max="982" width="13.5546875" style="923"/>
    <col min="983" max="16384" width="13.5546875" style="926"/>
  </cols>
  <sheetData>
    <row r="1" spans="1:1022" x14ac:dyDescent="0.2">
      <c r="M1" s="924" t="s">
        <v>1133</v>
      </c>
      <c r="N1" s="925" t="s">
        <v>50</v>
      </c>
    </row>
    <row r="2" spans="1:1022" s="927" customFormat="1" x14ac:dyDescent="0.2">
      <c r="A2" s="1137" t="s">
        <v>1134</v>
      </c>
      <c r="B2" s="1137"/>
      <c r="C2" s="1137"/>
      <c r="D2" s="1137"/>
      <c r="E2" s="1137"/>
      <c r="F2" s="1137"/>
      <c r="G2" s="1137"/>
      <c r="H2" s="1137"/>
      <c r="I2" s="1137"/>
      <c r="J2" s="1137"/>
      <c r="K2" s="1137"/>
      <c r="L2" s="1137"/>
      <c r="M2" s="1137"/>
      <c r="N2" s="923"/>
      <c r="O2" s="923"/>
      <c r="P2" s="923"/>
      <c r="Q2" s="923"/>
      <c r="R2" s="923"/>
      <c r="S2" s="923"/>
      <c r="T2" s="923"/>
      <c r="U2" s="923"/>
      <c r="V2" s="923"/>
      <c r="W2" s="923"/>
      <c r="X2" s="923"/>
      <c r="Y2" s="923"/>
      <c r="Z2" s="923"/>
      <c r="AA2" s="923"/>
      <c r="AB2" s="923"/>
      <c r="AC2" s="923"/>
      <c r="AD2" s="923"/>
      <c r="AE2" s="923"/>
      <c r="AF2" s="923"/>
      <c r="AG2" s="923"/>
      <c r="AH2" s="923"/>
      <c r="AI2" s="923"/>
      <c r="AJ2" s="923"/>
      <c r="AK2" s="923"/>
      <c r="AL2" s="923"/>
      <c r="AM2" s="923"/>
      <c r="AN2" s="923"/>
      <c r="AO2" s="923"/>
      <c r="AP2" s="923"/>
      <c r="AQ2" s="923"/>
      <c r="AR2" s="923"/>
      <c r="AS2" s="923"/>
      <c r="AT2" s="923"/>
      <c r="AU2" s="923"/>
      <c r="AV2" s="923"/>
      <c r="AW2" s="923"/>
      <c r="AX2" s="923"/>
      <c r="AY2" s="923"/>
      <c r="AZ2" s="923"/>
      <c r="BA2" s="923"/>
      <c r="BB2" s="923"/>
      <c r="BC2" s="923"/>
      <c r="BD2" s="923"/>
      <c r="BE2" s="923"/>
      <c r="BF2" s="923"/>
      <c r="BG2" s="923"/>
      <c r="BH2" s="923"/>
      <c r="BI2" s="923"/>
      <c r="BJ2" s="923"/>
      <c r="BK2" s="923"/>
      <c r="BL2" s="923"/>
      <c r="BM2" s="923"/>
      <c r="BN2" s="923"/>
      <c r="BO2" s="923"/>
      <c r="BP2" s="923"/>
      <c r="BQ2" s="923"/>
      <c r="BR2" s="923"/>
      <c r="BS2" s="923"/>
      <c r="BT2" s="923"/>
      <c r="BU2" s="923"/>
      <c r="BV2" s="923"/>
      <c r="BW2" s="923"/>
      <c r="BX2" s="923"/>
      <c r="BY2" s="923"/>
      <c r="BZ2" s="923"/>
      <c r="CA2" s="923"/>
      <c r="CB2" s="923"/>
      <c r="CC2" s="923"/>
      <c r="CD2" s="923"/>
      <c r="CE2" s="923"/>
      <c r="CF2" s="923"/>
      <c r="CG2" s="923"/>
      <c r="CH2" s="923"/>
      <c r="CI2" s="923"/>
      <c r="CJ2" s="923"/>
      <c r="CK2" s="923"/>
      <c r="CL2" s="923"/>
      <c r="CM2" s="923"/>
      <c r="CN2" s="923"/>
      <c r="CO2" s="923"/>
      <c r="CP2" s="923"/>
      <c r="CQ2" s="923"/>
      <c r="CR2" s="923"/>
      <c r="CS2" s="923"/>
      <c r="CT2" s="923"/>
      <c r="CU2" s="923"/>
      <c r="CV2" s="923"/>
      <c r="CW2" s="923"/>
      <c r="CX2" s="923"/>
      <c r="CY2" s="923"/>
      <c r="CZ2" s="923"/>
      <c r="DA2" s="923"/>
      <c r="DB2" s="923"/>
      <c r="DC2" s="923"/>
      <c r="DD2" s="923"/>
      <c r="DE2" s="923"/>
      <c r="DF2" s="923"/>
      <c r="DG2" s="923"/>
      <c r="DH2" s="923"/>
      <c r="DI2" s="923"/>
      <c r="DJ2" s="923"/>
      <c r="DK2" s="923"/>
      <c r="DL2" s="923"/>
      <c r="DM2" s="923"/>
      <c r="DN2" s="923"/>
      <c r="DO2" s="923"/>
      <c r="DP2" s="923"/>
      <c r="DQ2" s="923"/>
      <c r="DR2" s="923"/>
      <c r="DS2" s="923"/>
      <c r="DT2" s="923"/>
      <c r="DU2" s="923"/>
      <c r="DV2" s="923"/>
      <c r="DW2" s="923"/>
      <c r="DX2" s="923"/>
      <c r="DY2" s="923"/>
      <c r="DZ2" s="923"/>
      <c r="EA2" s="923"/>
      <c r="EB2" s="923"/>
      <c r="EC2" s="923"/>
      <c r="ED2" s="923"/>
      <c r="EE2" s="923"/>
      <c r="EF2" s="923"/>
      <c r="EG2" s="923"/>
      <c r="EH2" s="923"/>
      <c r="EI2" s="923"/>
      <c r="EJ2" s="923"/>
      <c r="EK2" s="923"/>
      <c r="EL2" s="923"/>
      <c r="EM2" s="923"/>
      <c r="EN2" s="923"/>
      <c r="EO2" s="923"/>
      <c r="EP2" s="923"/>
      <c r="EQ2" s="923"/>
      <c r="ER2" s="923"/>
      <c r="ES2" s="923"/>
      <c r="ET2" s="923"/>
      <c r="EU2" s="923"/>
      <c r="EV2" s="923"/>
      <c r="EW2" s="923"/>
      <c r="EX2" s="923"/>
      <c r="EY2" s="923"/>
      <c r="EZ2" s="923"/>
      <c r="FA2" s="923"/>
      <c r="FB2" s="923"/>
      <c r="FC2" s="923"/>
      <c r="FD2" s="923"/>
      <c r="FE2" s="923"/>
      <c r="FF2" s="923"/>
      <c r="FG2" s="923"/>
      <c r="FH2" s="923"/>
      <c r="FI2" s="923"/>
      <c r="FJ2" s="923"/>
      <c r="FK2" s="923"/>
      <c r="FL2" s="923"/>
      <c r="FM2" s="923"/>
      <c r="FN2" s="923"/>
      <c r="FO2" s="923"/>
      <c r="FP2" s="923"/>
      <c r="FQ2" s="923"/>
      <c r="FR2" s="923"/>
      <c r="FS2" s="923"/>
      <c r="FT2" s="923"/>
      <c r="FU2" s="923"/>
      <c r="FV2" s="923"/>
      <c r="FW2" s="923"/>
      <c r="FX2" s="923"/>
      <c r="FY2" s="923"/>
      <c r="FZ2" s="923"/>
      <c r="GA2" s="923"/>
      <c r="GB2" s="923"/>
      <c r="GC2" s="923"/>
      <c r="GD2" s="923"/>
      <c r="GE2" s="923"/>
      <c r="GF2" s="923"/>
      <c r="GG2" s="923"/>
      <c r="GH2" s="923"/>
      <c r="GI2" s="923"/>
      <c r="GJ2" s="923"/>
      <c r="GK2" s="923"/>
      <c r="GL2" s="923"/>
      <c r="GM2" s="923"/>
      <c r="GN2" s="923"/>
      <c r="GO2" s="923"/>
      <c r="GP2" s="923"/>
      <c r="GQ2" s="923"/>
      <c r="GR2" s="923"/>
      <c r="GS2" s="923"/>
      <c r="GT2" s="923"/>
      <c r="GU2" s="923"/>
      <c r="GV2" s="923"/>
      <c r="GW2" s="923"/>
      <c r="GX2" s="923"/>
      <c r="GY2" s="923"/>
      <c r="GZ2" s="923"/>
      <c r="HA2" s="923"/>
      <c r="HB2" s="923"/>
      <c r="HC2" s="923"/>
      <c r="HD2" s="923"/>
      <c r="HE2" s="923"/>
      <c r="HF2" s="923"/>
      <c r="HG2" s="923"/>
      <c r="HH2" s="923"/>
      <c r="HI2" s="923"/>
      <c r="HJ2" s="923"/>
      <c r="HK2" s="923"/>
      <c r="HL2" s="923"/>
      <c r="HM2" s="923"/>
      <c r="HN2" s="923"/>
      <c r="HO2" s="923"/>
      <c r="HP2" s="923"/>
      <c r="HQ2" s="923"/>
      <c r="HR2" s="923"/>
      <c r="HS2" s="923"/>
      <c r="HT2" s="923"/>
      <c r="HU2" s="923"/>
      <c r="HV2" s="923"/>
      <c r="HW2" s="923"/>
      <c r="HX2" s="923"/>
      <c r="HY2" s="923"/>
      <c r="HZ2" s="923"/>
      <c r="IA2" s="923"/>
      <c r="IB2" s="923"/>
      <c r="IC2" s="923"/>
      <c r="ID2" s="923"/>
      <c r="IE2" s="923"/>
      <c r="IF2" s="923"/>
      <c r="IG2" s="923"/>
      <c r="IH2" s="923"/>
      <c r="II2" s="923"/>
      <c r="IJ2" s="923"/>
      <c r="IK2" s="923"/>
      <c r="IL2" s="923"/>
      <c r="IM2" s="923"/>
      <c r="IN2" s="923"/>
      <c r="IO2" s="923"/>
      <c r="IP2" s="923"/>
      <c r="IQ2" s="923"/>
      <c r="IR2" s="923"/>
      <c r="IS2" s="923"/>
      <c r="IT2" s="923"/>
      <c r="IU2" s="923"/>
      <c r="IV2" s="923"/>
      <c r="IW2" s="923"/>
      <c r="IX2" s="923"/>
      <c r="IY2" s="923"/>
      <c r="IZ2" s="923"/>
      <c r="JA2" s="923"/>
      <c r="JB2" s="923"/>
      <c r="JC2" s="923"/>
      <c r="JD2" s="923"/>
      <c r="JE2" s="923"/>
      <c r="JF2" s="923"/>
      <c r="JG2" s="923"/>
      <c r="JH2" s="923"/>
      <c r="JI2" s="923"/>
      <c r="JJ2" s="923"/>
      <c r="JK2" s="923"/>
      <c r="JL2" s="923"/>
      <c r="JM2" s="923"/>
      <c r="JN2" s="923"/>
      <c r="JO2" s="923"/>
      <c r="JP2" s="923"/>
      <c r="JQ2" s="923"/>
      <c r="JR2" s="923"/>
      <c r="JS2" s="923"/>
      <c r="JT2" s="923"/>
      <c r="JU2" s="923"/>
      <c r="JV2" s="923"/>
      <c r="JW2" s="923"/>
      <c r="JX2" s="923"/>
      <c r="JY2" s="923"/>
      <c r="JZ2" s="923"/>
      <c r="KA2" s="923"/>
      <c r="KB2" s="923"/>
      <c r="KC2" s="923"/>
      <c r="KD2" s="923"/>
      <c r="KE2" s="923"/>
      <c r="KF2" s="923"/>
      <c r="KG2" s="923"/>
      <c r="KH2" s="923"/>
      <c r="KI2" s="923"/>
      <c r="KJ2" s="923"/>
      <c r="KK2" s="923"/>
      <c r="KL2" s="923"/>
      <c r="KM2" s="923"/>
      <c r="KN2" s="923"/>
      <c r="KO2" s="923"/>
      <c r="KP2" s="923"/>
      <c r="KQ2" s="923"/>
      <c r="KR2" s="923"/>
      <c r="KS2" s="923"/>
      <c r="KT2" s="923"/>
      <c r="KU2" s="923"/>
      <c r="KV2" s="923"/>
      <c r="KW2" s="923"/>
      <c r="KX2" s="923"/>
      <c r="KY2" s="923"/>
      <c r="KZ2" s="923"/>
      <c r="LA2" s="923"/>
      <c r="LB2" s="923"/>
      <c r="LC2" s="923"/>
      <c r="LD2" s="923"/>
      <c r="LE2" s="923"/>
      <c r="LF2" s="923"/>
      <c r="LG2" s="923"/>
      <c r="LH2" s="923"/>
      <c r="LI2" s="923"/>
      <c r="LJ2" s="923"/>
      <c r="LK2" s="923"/>
      <c r="LL2" s="923"/>
      <c r="LM2" s="923"/>
      <c r="LN2" s="923"/>
      <c r="LO2" s="923"/>
      <c r="LP2" s="923"/>
      <c r="LQ2" s="923"/>
      <c r="LR2" s="923"/>
      <c r="LS2" s="923"/>
      <c r="LT2" s="923"/>
      <c r="LU2" s="923"/>
      <c r="LV2" s="923"/>
      <c r="LW2" s="923"/>
      <c r="LX2" s="923"/>
      <c r="LY2" s="923"/>
      <c r="LZ2" s="923"/>
      <c r="MA2" s="923"/>
      <c r="MB2" s="923"/>
      <c r="MC2" s="923"/>
      <c r="MD2" s="923"/>
      <c r="ME2" s="923"/>
      <c r="MF2" s="923"/>
      <c r="MG2" s="923"/>
      <c r="MH2" s="923"/>
      <c r="MI2" s="923"/>
      <c r="MJ2" s="923"/>
      <c r="MK2" s="923"/>
      <c r="ML2" s="923"/>
      <c r="MM2" s="923"/>
      <c r="MN2" s="923"/>
      <c r="MO2" s="923"/>
      <c r="MP2" s="923"/>
      <c r="MQ2" s="923"/>
      <c r="MR2" s="923"/>
      <c r="MS2" s="923"/>
      <c r="MT2" s="923"/>
      <c r="MU2" s="923"/>
      <c r="MV2" s="923"/>
      <c r="MW2" s="923"/>
      <c r="MX2" s="923"/>
      <c r="MY2" s="923"/>
      <c r="MZ2" s="923"/>
      <c r="NA2" s="923"/>
      <c r="NB2" s="923"/>
      <c r="NC2" s="923"/>
      <c r="ND2" s="923"/>
      <c r="NE2" s="923"/>
      <c r="NF2" s="923"/>
      <c r="NG2" s="923"/>
      <c r="NH2" s="923"/>
      <c r="NI2" s="923"/>
      <c r="NJ2" s="923"/>
      <c r="NK2" s="923"/>
      <c r="NL2" s="923"/>
      <c r="NM2" s="923"/>
      <c r="NN2" s="923"/>
      <c r="NO2" s="923"/>
      <c r="NP2" s="923"/>
      <c r="NQ2" s="923"/>
      <c r="NR2" s="923"/>
      <c r="NS2" s="923"/>
      <c r="NT2" s="923"/>
      <c r="NU2" s="923"/>
      <c r="NV2" s="923"/>
      <c r="NW2" s="923"/>
      <c r="NX2" s="923"/>
      <c r="NY2" s="923"/>
      <c r="NZ2" s="923"/>
      <c r="OA2" s="923"/>
      <c r="OB2" s="923"/>
      <c r="OC2" s="923"/>
      <c r="OD2" s="923"/>
      <c r="OE2" s="923"/>
      <c r="OF2" s="923"/>
      <c r="OG2" s="923"/>
      <c r="OH2" s="923"/>
      <c r="OI2" s="923"/>
      <c r="OJ2" s="923"/>
      <c r="OK2" s="923"/>
      <c r="OL2" s="923"/>
      <c r="OM2" s="923"/>
      <c r="ON2" s="923"/>
      <c r="OO2" s="923"/>
      <c r="OP2" s="923"/>
      <c r="OQ2" s="923"/>
      <c r="OR2" s="923"/>
      <c r="OS2" s="923"/>
      <c r="OT2" s="923"/>
      <c r="OU2" s="923"/>
      <c r="OV2" s="923"/>
      <c r="OW2" s="923"/>
      <c r="OX2" s="923"/>
      <c r="OY2" s="923"/>
      <c r="OZ2" s="923"/>
      <c r="PA2" s="923"/>
      <c r="PB2" s="923"/>
      <c r="PC2" s="923"/>
      <c r="PD2" s="923"/>
      <c r="PE2" s="923"/>
      <c r="PF2" s="923"/>
      <c r="PG2" s="923"/>
      <c r="PH2" s="923"/>
      <c r="PI2" s="923"/>
      <c r="PJ2" s="923"/>
      <c r="PK2" s="923"/>
      <c r="PL2" s="923"/>
      <c r="PM2" s="923"/>
      <c r="PN2" s="923"/>
      <c r="PO2" s="923"/>
      <c r="PP2" s="923"/>
      <c r="PQ2" s="923"/>
      <c r="PR2" s="923"/>
      <c r="PS2" s="923"/>
      <c r="PT2" s="923"/>
      <c r="PU2" s="923"/>
      <c r="PV2" s="923"/>
      <c r="PW2" s="923"/>
      <c r="PX2" s="923"/>
      <c r="PY2" s="923"/>
      <c r="PZ2" s="923"/>
      <c r="QA2" s="923"/>
      <c r="QB2" s="923"/>
      <c r="QC2" s="923"/>
      <c r="QD2" s="923"/>
      <c r="QE2" s="923"/>
      <c r="QF2" s="923"/>
      <c r="QG2" s="923"/>
      <c r="QH2" s="923"/>
      <c r="QI2" s="923"/>
      <c r="QJ2" s="923"/>
      <c r="QK2" s="923"/>
      <c r="QL2" s="923"/>
      <c r="QM2" s="923"/>
      <c r="QN2" s="923"/>
      <c r="QO2" s="923"/>
      <c r="QP2" s="923"/>
      <c r="QQ2" s="923"/>
      <c r="QR2" s="923"/>
      <c r="QS2" s="923"/>
      <c r="QT2" s="923"/>
      <c r="QU2" s="923"/>
      <c r="QV2" s="923"/>
      <c r="QW2" s="923"/>
      <c r="QX2" s="923"/>
      <c r="QY2" s="923"/>
      <c r="QZ2" s="923"/>
      <c r="RA2" s="923"/>
      <c r="RB2" s="923"/>
      <c r="RC2" s="923"/>
      <c r="RD2" s="923"/>
      <c r="RE2" s="923"/>
      <c r="RF2" s="923"/>
      <c r="RG2" s="923"/>
      <c r="RH2" s="923"/>
      <c r="RI2" s="923"/>
      <c r="RJ2" s="923"/>
      <c r="RK2" s="923"/>
      <c r="RL2" s="923"/>
      <c r="RM2" s="923"/>
      <c r="RN2" s="923"/>
      <c r="RO2" s="923"/>
      <c r="RP2" s="923"/>
      <c r="RQ2" s="923"/>
      <c r="RR2" s="923"/>
      <c r="RS2" s="923"/>
      <c r="RT2" s="923"/>
      <c r="RU2" s="923"/>
      <c r="RV2" s="923"/>
      <c r="RW2" s="923"/>
      <c r="RX2" s="923"/>
      <c r="RY2" s="923"/>
      <c r="RZ2" s="923"/>
      <c r="SA2" s="923"/>
      <c r="SB2" s="923"/>
      <c r="SC2" s="923"/>
      <c r="SD2" s="923"/>
      <c r="SE2" s="923"/>
      <c r="SF2" s="923"/>
      <c r="SG2" s="923"/>
      <c r="SH2" s="923"/>
      <c r="SI2" s="923"/>
      <c r="SJ2" s="923"/>
      <c r="SK2" s="923"/>
      <c r="SL2" s="923"/>
      <c r="SM2" s="923"/>
      <c r="SN2" s="923"/>
      <c r="SO2" s="923"/>
      <c r="SP2" s="923"/>
      <c r="SQ2" s="923"/>
      <c r="SR2" s="923"/>
      <c r="SS2" s="923"/>
      <c r="ST2" s="923"/>
      <c r="SU2" s="923"/>
      <c r="SV2" s="923"/>
      <c r="SW2" s="923"/>
      <c r="SX2" s="923"/>
      <c r="SY2" s="923"/>
      <c r="SZ2" s="923"/>
      <c r="TA2" s="923"/>
      <c r="TB2" s="923"/>
      <c r="TC2" s="923"/>
      <c r="TD2" s="923"/>
      <c r="TE2" s="923"/>
      <c r="TF2" s="923"/>
      <c r="TG2" s="923"/>
      <c r="TH2" s="923"/>
      <c r="TI2" s="923"/>
      <c r="TJ2" s="923"/>
      <c r="TK2" s="923"/>
      <c r="TL2" s="923"/>
      <c r="TM2" s="923"/>
      <c r="TN2" s="923"/>
      <c r="TO2" s="923"/>
      <c r="TP2" s="923"/>
      <c r="TQ2" s="923"/>
      <c r="TR2" s="923"/>
      <c r="TS2" s="923"/>
      <c r="TT2" s="923"/>
      <c r="TU2" s="923"/>
      <c r="TV2" s="923"/>
      <c r="TW2" s="923"/>
      <c r="TX2" s="923"/>
      <c r="TY2" s="923"/>
      <c r="TZ2" s="923"/>
      <c r="UA2" s="923"/>
      <c r="UB2" s="923"/>
      <c r="UC2" s="923"/>
      <c r="UD2" s="923"/>
      <c r="UE2" s="923"/>
      <c r="UF2" s="923"/>
      <c r="UG2" s="923"/>
      <c r="UH2" s="923"/>
      <c r="UI2" s="923"/>
      <c r="UJ2" s="923"/>
      <c r="UK2" s="923"/>
      <c r="UL2" s="923"/>
      <c r="UM2" s="923"/>
      <c r="UN2" s="923"/>
      <c r="UO2" s="923"/>
      <c r="UP2" s="923"/>
      <c r="UQ2" s="923"/>
      <c r="UR2" s="923"/>
      <c r="US2" s="923"/>
      <c r="UT2" s="923"/>
      <c r="UU2" s="923"/>
      <c r="UV2" s="923"/>
      <c r="UW2" s="923"/>
      <c r="UX2" s="923"/>
      <c r="UY2" s="923"/>
      <c r="UZ2" s="923"/>
      <c r="VA2" s="923"/>
      <c r="VB2" s="923"/>
      <c r="VC2" s="923"/>
      <c r="VD2" s="923"/>
      <c r="VE2" s="923"/>
      <c r="VF2" s="923"/>
      <c r="VG2" s="923"/>
      <c r="VH2" s="923"/>
      <c r="VI2" s="923"/>
      <c r="VJ2" s="923"/>
      <c r="VK2" s="923"/>
      <c r="VL2" s="923"/>
      <c r="VM2" s="923"/>
      <c r="VN2" s="923"/>
      <c r="VO2" s="923"/>
      <c r="VP2" s="923"/>
      <c r="VQ2" s="923"/>
      <c r="VR2" s="923"/>
      <c r="VS2" s="923"/>
      <c r="VT2" s="923"/>
      <c r="VU2" s="923"/>
      <c r="VV2" s="923"/>
      <c r="VW2" s="923"/>
      <c r="VX2" s="923"/>
      <c r="VY2" s="923"/>
      <c r="VZ2" s="923"/>
      <c r="WA2" s="923"/>
      <c r="WB2" s="923"/>
      <c r="WC2" s="923"/>
      <c r="WD2" s="923"/>
      <c r="WE2" s="923"/>
      <c r="WF2" s="923"/>
      <c r="WG2" s="923"/>
      <c r="WH2" s="923"/>
      <c r="WI2" s="923"/>
      <c r="WJ2" s="923"/>
      <c r="WK2" s="923"/>
      <c r="WL2" s="923"/>
      <c r="WM2" s="923"/>
      <c r="WN2" s="923"/>
      <c r="WO2" s="923"/>
      <c r="WP2" s="923"/>
      <c r="WQ2" s="923"/>
      <c r="WR2" s="923"/>
      <c r="WS2" s="923"/>
      <c r="WT2" s="923"/>
      <c r="WU2" s="923"/>
      <c r="WV2" s="923"/>
      <c r="WW2" s="923"/>
      <c r="WX2" s="923"/>
      <c r="WY2" s="923"/>
      <c r="WZ2" s="923"/>
      <c r="XA2" s="923"/>
      <c r="XB2" s="923"/>
      <c r="XC2" s="923"/>
      <c r="XD2" s="923"/>
      <c r="XE2" s="923"/>
      <c r="XF2" s="923"/>
      <c r="XG2" s="923"/>
      <c r="XH2" s="923"/>
      <c r="XI2" s="923"/>
      <c r="XJ2" s="923"/>
      <c r="XK2" s="923"/>
      <c r="XL2" s="923"/>
      <c r="XM2" s="923"/>
      <c r="XN2" s="923"/>
      <c r="XO2" s="923"/>
      <c r="XP2" s="923"/>
      <c r="XQ2" s="923"/>
      <c r="XR2" s="923"/>
      <c r="XS2" s="923"/>
      <c r="XT2" s="923"/>
      <c r="XU2" s="923"/>
      <c r="XV2" s="923"/>
      <c r="XW2" s="923"/>
      <c r="XX2" s="923"/>
      <c r="XY2" s="923"/>
      <c r="XZ2" s="923"/>
      <c r="YA2" s="923"/>
      <c r="YB2" s="923"/>
      <c r="YC2" s="923"/>
      <c r="YD2" s="923"/>
      <c r="YE2" s="923"/>
      <c r="YF2" s="923"/>
      <c r="YG2" s="923"/>
      <c r="YH2" s="923"/>
      <c r="YI2" s="923"/>
      <c r="YJ2" s="923"/>
      <c r="YK2" s="923"/>
      <c r="YL2" s="923"/>
      <c r="YM2" s="923"/>
      <c r="YN2" s="923"/>
      <c r="YO2" s="923"/>
      <c r="YP2" s="923"/>
      <c r="YQ2" s="923"/>
      <c r="YR2" s="923"/>
      <c r="YS2" s="923"/>
      <c r="YT2" s="923"/>
      <c r="YU2" s="923"/>
      <c r="YV2" s="923"/>
      <c r="YW2" s="923"/>
      <c r="YX2" s="923"/>
      <c r="YY2" s="923"/>
      <c r="YZ2" s="923"/>
      <c r="ZA2" s="923"/>
      <c r="ZB2" s="923"/>
      <c r="ZC2" s="923"/>
      <c r="ZD2" s="923"/>
      <c r="ZE2" s="923"/>
      <c r="ZF2" s="923"/>
      <c r="ZG2" s="923"/>
      <c r="ZH2" s="923"/>
      <c r="ZI2" s="923"/>
      <c r="ZJ2" s="923"/>
      <c r="ZK2" s="923"/>
      <c r="ZL2" s="923"/>
      <c r="ZM2" s="923"/>
      <c r="ZN2" s="923"/>
      <c r="ZO2" s="923"/>
      <c r="ZP2" s="923"/>
      <c r="ZQ2" s="923"/>
      <c r="ZR2" s="923"/>
      <c r="ZS2" s="923"/>
      <c r="ZT2" s="923"/>
      <c r="ZU2" s="923"/>
      <c r="ZV2" s="923"/>
      <c r="ZW2" s="923"/>
      <c r="ZX2" s="923"/>
      <c r="ZY2" s="923"/>
      <c r="ZZ2" s="923"/>
      <c r="AAA2" s="923"/>
      <c r="AAB2" s="923"/>
      <c r="AAC2" s="923"/>
      <c r="AAD2" s="923"/>
      <c r="AAE2" s="923"/>
      <c r="AAF2" s="923"/>
      <c r="AAG2" s="923"/>
      <c r="AAH2" s="923"/>
      <c r="AAI2" s="923"/>
      <c r="AAJ2" s="923"/>
      <c r="AAK2" s="923"/>
      <c r="AAL2" s="923"/>
      <c r="AAM2" s="923"/>
      <c r="AAN2" s="923"/>
      <c r="AAO2" s="923"/>
      <c r="AAP2" s="923"/>
      <c r="AAQ2" s="923"/>
      <c r="AAR2" s="923"/>
      <c r="AAS2" s="923"/>
      <c r="AAT2" s="923"/>
      <c r="AAU2" s="923"/>
      <c r="AAV2" s="923"/>
      <c r="AAW2" s="923"/>
      <c r="AAX2" s="923"/>
      <c r="AAY2" s="923"/>
      <c r="AAZ2" s="923"/>
      <c r="ABA2" s="923"/>
      <c r="ABB2" s="923"/>
      <c r="ABC2" s="923"/>
      <c r="ABD2" s="923"/>
      <c r="ABE2" s="923"/>
      <c r="ABF2" s="923"/>
      <c r="ABG2" s="923"/>
      <c r="ABH2" s="923"/>
      <c r="ABI2" s="923"/>
      <c r="ABJ2" s="923"/>
      <c r="ABK2" s="923"/>
      <c r="ABL2" s="923"/>
      <c r="ABM2" s="923"/>
      <c r="ABN2" s="923"/>
      <c r="ABO2" s="923"/>
      <c r="ABP2" s="923"/>
      <c r="ABQ2" s="923"/>
      <c r="ABR2" s="923"/>
      <c r="ABS2" s="923"/>
      <c r="ABT2" s="923"/>
      <c r="ABU2" s="923"/>
      <c r="ABV2" s="923"/>
      <c r="ABW2" s="923"/>
      <c r="ABX2" s="923"/>
      <c r="ABY2" s="923"/>
      <c r="ABZ2" s="923"/>
      <c r="ACA2" s="923"/>
      <c r="ACB2" s="923"/>
      <c r="ACC2" s="923"/>
      <c r="ACD2" s="923"/>
      <c r="ACE2" s="923"/>
      <c r="ACF2" s="923"/>
      <c r="ACG2" s="923"/>
      <c r="ACH2" s="923"/>
      <c r="ACI2" s="923"/>
      <c r="ACJ2" s="923"/>
      <c r="ACK2" s="923"/>
      <c r="ACL2" s="923"/>
      <c r="ACM2" s="923"/>
      <c r="ACN2" s="923"/>
      <c r="ACO2" s="923"/>
      <c r="ACP2" s="923"/>
      <c r="ACQ2" s="923"/>
      <c r="ACR2" s="923"/>
      <c r="ACS2" s="923"/>
      <c r="ACT2" s="923"/>
      <c r="ACU2" s="923"/>
      <c r="ACV2" s="923"/>
      <c r="ACW2" s="923"/>
      <c r="ACX2" s="923"/>
      <c r="ACY2" s="923"/>
      <c r="ACZ2" s="923"/>
      <c r="ADA2" s="923"/>
      <c r="ADB2" s="923"/>
      <c r="ADC2" s="923"/>
      <c r="ADD2" s="923"/>
      <c r="ADE2" s="923"/>
      <c r="ADF2" s="923"/>
      <c r="ADG2" s="923"/>
      <c r="ADH2" s="923"/>
      <c r="ADI2" s="923"/>
      <c r="ADJ2" s="923"/>
      <c r="ADK2" s="923"/>
      <c r="ADL2" s="923"/>
      <c r="ADM2" s="923"/>
      <c r="ADN2" s="923"/>
      <c r="ADO2" s="923"/>
      <c r="ADP2" s="923"/>
      <c r="ADQ2" s="923"/>
      <c r="ADR2" s="923"/>
      <c r="ADS2" s="923"/>
      <c r="ADT2" s="923"/>
      <c r="ADU2" s="923"/>
      <c r="ADV2" s="923"/>
      <c r="ADW2" s="923"/>
      <c r="ADX2" s="923"/>
      <c r="ADY2" s="923"/>
      <c r="ADZ2" s="923"/>
      <c r="AEA2" s="923"/>
      <c r="AEB2" s="923"/>
      <c r="AEC2" s="923"/>
      <c r="AED2" s="923"/>
      <c r="AEE2" s="923"/>
      <c r="AEF2" s="923"/>
      <c r="AEG2" s="923"/>
      <c r="AEH2" s="923"/>
      <c r="AEI2" s="923"/>
      <c r="AEJ2" s="923"/>
      <c r="AEK2" s="923"/>
      <c r="AEL2" s="923"/>
      <c r="AEM2" s="923"/>
      <c r="AEN2" s="923"/>
      <c r="AEO2" s="923"/>
      <c r="AEP2" s="923"/>
      <c r="AEQ2" s="923"/>
      <c r="AER2" s="923"/>
      <c r="AES2" s="923"/>
      <c r="AET2" s="923"/>
      <c r="AEU2" s="923"/>
      <c r="AEV2" s="923"/>
      <c r="AEW2" s="923"/>
      <c r="AEX2" s="923"/>
      <c r="AEY2" s="923"/>
      <c r="AEZ2" s="923"/>
      <c r="AFA2" s="923"/>
      <c r="AFB2" s="923"/>
      <c r="AFC2" s="923"/>
      <c r="AFD2" s="923"/>
      <c r="AFE2" s="923"/>
      <c r="AFF2" s="923"/>
      <c r="AFG2" s="923"/>
      <c r="AFH2" s="923"/>
      <c r="AFI2" s="923"/>
      <c r="AFJ2" s="923"/>
      <c r="AFK2" s="923"/>
      <c r="AFL2" s="923"/>
      <c r="AFM2" s="923"/>
      <c r="AFN2" s="923"/>
      <c r="AFO2" s="923"/>
      <c r="AFP2" s="923"/>
      <c r="AFQ2" s="923"/>
      <c r="AFR2" s="923"/>
      <c r="AFS2" s="923"/>
      <c r="AFT2" s="923"/>
      <c r="AFU2" s="923"/>
      <c r="AFV2" s="923"/>
      <c r="AFW2" s="923"/>
      <c r="AFX2" s="923"/>
      <c r="AFY2" s="923"/>
      <c r="AFZ2" s="923"/>
      <c r="AGA2" s="923"/>
      <c r="AGB2" s="923"/>
      <c r="AGC2" s="923"/>
      <c r="AGD2" s="923"/>
      <c r="AGE2" s="923"/>
      <c r="AGF2" s="923"/>
      <c r="AGG2" s="923"/>
      <c r="AGH2" s="923"/>
      <c r="AGI2" s="923"/>
      <c r="AGJ2" s="923"/>
      <c r="AGK2" s="923"/>
      <c r="AGL2" s="923"/>
      <c r="AGM2" s="923"/>
      <c r="AGN2" s="923"/>
      <c r="AGO2" s="923"/>
      <c r="AGP2" s="923"/>
      <c r="AGQ2" s="923"/>
      <c r="AGR2" s="923"/>
      <c r="AGS2" s="923"/>
      <c r="AGT2" s="923"/>
      <c r="AGU2" s="923"/>
      <c r="AGV2" s="923"/>
      <c r="AGW2" s="923"/>
      <c r="AGX2" s="923"/>
      <c r="AGY2" s="923"/>
      <c r="AGZ2" s="923"/>
      <c r="AHA2" s="923"/>
      <c r="AHB2" s="923"/>
      <c r="AHC2" s="923"/>
      <c r="AHD2" s="923"/>
      <c r="AHE2" s="923"/>
      <c r="AHF2" s="923"/>
      <c r="AHG2" s="923"/>
      <c r="AHH2" s="923"/>
      <c r="AHI2" s="923"/>
      <c r="AHJ2" s="923"/>
      <c r="AHK2" s="923"/>
      <c r="AHL2" s="923"/>
      <c r="AHM2" s="923"/>
      <c r="AHN2" s="923"/>
      <c r="AHO2" s="923"/>
      <c r="AHP2" s="923"/>
      <c r="AHQ2" s="923"/>
      <c r="AHR2" s="923"/>
      <c r="AHS2" s="923"/>
      <c r="AHT2" s="923"/>
      <c r="AHU2" s="923"/>
      <c r="AHV2" s="923"/>
      <c r="AHW2" s="923"/>
      <c r="AHX2" s="923"/>
      <c r="AHY2" s="923"/>
      <c r="AHZ2" s="923"/>
      <c r="AIA2" s="923"/>
      <c r="AIB2" s="923"/>
      <c r="AIC2" s="923"/>
      <c r="AID2" s="923"/>
      <c r="AIE2" s="923"/>
      <c r="AIF2" s="923"/>
      <c r="AIG2" s="923"/>
      <c r="AIH2" s="923"/>
      <c r="AII2" s="923"/>
      <c r="AIJ2" s="923"/>
      <c r="AIK2" s="923"/>
      <c r="AIL2" s="923"/>
      <c r="AIM2" s="923"/>
      <c r="AIN2" s="923"/>
      <c r="AIO2" s="923"/>
      <c r="AIP2" s="923"/>
      <c r="AIQ2" s="923"/>
      <c r="AIR2" s="923"/>
      <c r="AIS2" s="923"/>
      <c r="AIT2" s="923"/>
      <c r="AIU2" s="923"/>
      <c r="AIV2" s="923"/>
      <c r="AIW2" s="923"/>
      <c r="AIX2" s="923"/>
      <c r="AIY2" s="923"/>
      <c r="AIZ2" s="923"/>
      <c r="AJA2" s="923"/>
      <c r="AJB2" s="923"/>
      <c r="AJC2" s="923"/>
      <c r="AJD2" s="923"/>
      <c r="AJE2" s="923"/>
      <c r="AJF2" s="923"/>
      <c r="AJG2" s="923"/>
      <c r="AJH2" s="923"/>
      <c r="AJI2" s="923"/>
      <c r="AJJ2" s="923"/>
      <c r="AJK2" s="923"/>
      <c r="AJL2" s="923"/>
      <c r="AJM2" s="923"/>
      <c r="AJN2" s="923"/>
      <c r="AJO2" s="923"/>
      <c r="AJP2" s="923"/>
      <c r="AJQ2" s="923"/>
      <c r="AJR2" s="923"/>
      <c r="AJS2" s="923"/>
      <c r="AJT2" s="923"/>
      <c r="AJU2" s="923"/>
      <c r="AJV2" s="923"/>
      <c r="AJW2" s="923"/>
      <c r="AJX2" s="923"/>
      <c r="AJY2" s="923"/>
      <c r="AJZ2" s="923"/>
      <c r="AKA2" s="923"/>
      <c r="AKB2" s="923"/>
      <c r="AKC2" s="923"/>
      <c r="AKD2" s="923"/>
      <c r="AKE2" s="923"/>
      <c r="AKF2" s="923"/>
      <c r="AKG2" s="923"/>
      <c r="AKH2" s="923"/>
      <c r="AKI2" s="923"/>
      <c r="AKJ2" s="923"/>
      <c r="AKK2" s="923"/>
      <c r="AKL2" s="923"/>
      <c r="AKM2" s="923"/>
      <c r="AKN2" s="923"/>
      <c r="AKO2" s="923"/>
      <c r="AKP2" s="923"/>
      <c r="AKQ2" s="923"/>
      <c r="AKR2" s="923"/>
      <c r="AKS2" s="923"/>
      <c r="AKT2" s="923"/>
      <c r="AKU2" s="926"/>
      <c r="AKV2" s="926"/>
      <c r="AKW2" s="926"/>
      <c r="AKX2" s="926"/>
      <c r="AKY2" s="926"/>
      <c r="AKZ2" s="926"/>
      <c r="ALA2" s="926"/>
      <c r="ALB2" s="926"/>
      <c r="ALC2" s="926"/>
      <c r="ALD2" s="926"/>
      <c r="ALE2" s="926"/>
      <c r="ALF2" s="926"/>
      <c r="ALG2" s="926"/>
      <c r="ALH2" s="926"/>
      <c r="ALI2" s="926"/>
      <c r="ALJ2" s="926"/>
      <c r="ALK2" s="926"/>
      <c r="ALL2" s="926"/>
      <c r="ALM2" s="926"/>
      <c r="ALN2" s="926"/>
      <c r="ALO2" s="926"/>
      <c r="ALP2" s="926"/>
      <c r="ALQ2" s="926"/>
      <c r="ALR2" s="926"/>
      <c r="ALS2" s="926"/>
      <c r="ALT2" s="926"/>
      <c r="ALU2" s="926"/>
      <c r="ALV2" s="926"/>
      <c r="ALW2" s="926"/>
      <c r="ALX2" s="926"/>
      <c r="ALY2" s="926"/>
      <c r="ALZ2" s="926"/>
      <c r="AMA2" s="926"/>
      <c r="AMB2" s="926"/>
      <c r="AMC2" s="926"/>
      <c r="AMD2" s="926"/>
      <c r="AME2" s="926"/>
      <c r="AMF2" s="926"/>
      <c r="AMG2" s="926"/>
      <c r="AMH2" s="926"/>
    </row>
    <row r="3" spans="1:1022" s="927" customFormat="1" x14ac:dyDescent="0.2">
      <c r="A3" s="1136" t="s">
        <v>980</v>
      </c>
      <c r="B3" s="1136"/>
      <c r="C3" s="1136"/>
      <c r="D3" s="1136"/>
      <c r="E3" s="1136"/>
      <c r="F3" s="1136"/>
      <c r="G3" s="1136"/>
      <c r="H3" s="1136"/>
      <c r="I3" s="1136"/>
      <c r="J3" s="1136"/>
      <c r="K3" s="1136"/>
      <c r="L3" s="1136"/>
      <c r="M3" s="1136"/>
      <c r="N3" s="923"/>
      <c r="O3" s="923"/>
      <c r="P3" s="923"/>
      <c r="Q3" s="923"/>
      <c r="R3" s="923"/>
      <c r="S3" s="923"/>
      <c r="T3" s="923"/>
      <c r="U3" s="923"/>
      <c r="V3" s="923"/>
      <c r="W3" s="923"/>
      <c r="X3" s="923"/>
      <c r="Y3" s="923"/>
      <c r="Z3" s="923"/>
      <c r="AA3" s="923"/>
      <c r="AB3" s="923"/>
      <c r="AC3" s="923"/>
      <c r="AD3" s="923"/>
      <c r="AE3" s="923"/>
      <c r="AF3" s="923"/>
      <c r="AG3" s="923"/>
      <c r="AH3" s="923"/>
      <c r="AI3" s="923"/>
      <c r="AJ3" s="923"/>
      <c r="AK3" s="923"/>
      <c r="AL3" s="923"/>
      <c r="AM3" s="923"/>
      <c r="AN3" s="923"/>
      <c r="AO3" s="923"/>
      <c r="AP3" s="923"/>
      <c r="AQ3" s="923"/>
      <c r="AR3" s="923"/>
      <c r="AS3" s="923"/>
      <c r="AT3" s="923"/>
      <c r="AU3" s="923"/>
      <c r="AV3" s="923"/>
      <c r="AW3" s="923"/>
      <c r="AX3" s="923"/>
      <c r="AY3" s="923"/>
      <c r="AZ3" s="923"/>
      <c r="BA3" s="923"/>
      <c r="BB3" s="923"/>
      <c r="BC3" s="923"/>
      <c r="BD3" s="923"/>
      <c r="BE3" s="923"/>
      <c r="BF3" s="923"/>
      <c r="BG3" s="923"/>
      <c r="BH3" s="923"/>
      <c r="BI3" s="923"/>
      <c r="BJ3" s="923"/>
      <c r="BK3" s="923"/>
      <c r="BL3" s="923"/>
      <c r="BM3" s="923"/>
      <c r="BN3" s="923"/>
      <c r="BO3" s="923"/>
      <c r="BP3" s="923"/>
      <c r="BQ3" s="923"/>
      <c r="BR3" s="923"/>
      <c r="BS3" s="923"/>
      <c r="BT3" s="923"/>
      <c r="BU3" s="923"/>
      <c r="BV3" s="923"/>
      <c r="BW3" s="923"/>
      <c r="BX3" s="923"/>
      <c r="BY3" s="923"/>
      <c r="BZ3" s="923"/>
      <c r="CA3" s="923"/>
      <c r="CB3" s="923"/>
      <c r="CC3" s="923"/>
      <c r="CD3" s="923"/>
      <c r="CE3" s="923"/>
      <c r="CF3" s="923"/>
      <c r="CG3" s="923"/>
      <c r="CH3" s="923"/>
      <c r="CI3" s="923"/>
      <c r="CJ3" s="923"/>
      <c r="CK3" s="923"/>
      <c r="CL3" s="923"/>
      <c r="CM3" s="923"/>
      <c r="CN3" s="923"/>
      <c r="CO3" s="923"/>
      <c r="CP3" s="923"/>
      <c r="CQ3" s="923"/>
      <c r="CR3" s="923"/>
      <c r="CS3" s="923"/>
      <c r="CT3" s="923"/>
      <c r="CU3" s="923"/>
      <c r="CV3" s="923"/>
      <c r="CW3" s="923"/>
      <c r="CX3" s="923"/>
      <c r="CY3" s="923"/>
      <c r="CZ3" s="923"/>
      <c r="DA3" s="923"/>
      <c r="DB3" s="923"/>
      <c r="DC3" s="923"/>
      <c r="DD3" s="923"/>
      <c r="DE3" s="923"/>
      <c r="DF3" s="923"/>
      <c r="DG3" s="923"/>
      <c r="DH3" s="923"/>
      <c r="DI3" s="923"/>
      <c r="DJ3" s="923"/>
      <c r="DK3" s="923"/>
      <c r="DL3" s="923"/>
      <c r="DM3" s="923"/>
      <c r="DN3" s="923"/>
      <c r="DO3" s="923"/>
      <c r="DP3" s="923"/>
      <c r="DQ3" s="923"/>
      <c r="DR3" s="923"/>
      <c r="DS3" s="923"/>
      <c r="DT3" s="923"/>
      <c r="DU3" s="923"/>
      <c r="DV3" s="923"/>
      <c r="DW3" s="923"/>
      <c r="DX3" s="923"/>
      <c r="DY3" s="923"/>
      <c r="DZ3" s="923"/>
      <c r="EA3" s="923"/>
      <c r="EB3" s="923"/>
      <c r="EC3" s="923"/>
      <c r="ED3" s="923"/>
      <c r="EE3" s="923"/>
      <c r="EF3" s="923"/>
      <c r="EG3" s="923"/>
      <c r="EH3" s="923"/>
      <c r="EI3" s="923"/>
      <c r="EJ3" s="923"/>
      <c r="EK3" s="923"/>
      <c r="EL3" s="923"/>
      <c r="EM3" s="923"/>
      <c r="EN3" s="923"/>
      <c r="EO3" s="923"/>
      <c r="EP3" s="923"/>
      <c r="EQ3" s="923"/>
      <c r="ER3" s="923"/>
      <c r="ES3" s="923"/>
      <c r="ET3" s="923"/>
      <c r="EU3" s="923"/>
      <c r="EV3" s="923"/>
      <c r="EW3" s="923"/>
      <c r="EX3" s="923"/>
      <c r="EY3" s="923"/>
      <c r="EZ3" s="923"/>
      <c r="FA3" s="923"/>
      <c r="FB3" s="923"/>
      <c r="FC3" s="923"/>
      <c r="FD3" s="923"/>
      <c r="FE3" s="923"/>
      <c r="FF3" s="923"/>
      <c r="FG3" s="923"/>
      <c r="FH3" s="923"/>
      <c r="FI3" s="923"/>
      <c r="FJ3" s="923"/>
      <c r="FK3" s="923"/>
      <c r="FL3" s="923"/>
      <c r="FM3" s="923"/>
      <c r="FN3" s="923"/>
      <c r="FO3" s="923"/>
      <c r="FP3" s="923"/>
      <c r="FQ3" s="923"/>
      <c r="FR3" s="923"/>
      <c r="FS3" s="923"/>
      <c r="FT3" s="923"/>
      <c r="FU3" s="923"/>
      <c r="FV3" s="923"/>
      <c r="FW3" s="923"/>
      <c r="FX3" s="923"/>
      <c r="FY3" s="923"/>
      <c r="FZ3" s="923"/>
      <c r="GA3" s="923"/>
      <c r="GB3" s="923"/>
      <c r="GC3" s="923"/>
      <c r="GD3" s="923"/>
      <c r="GE3" s="923"/>
      <c r="GF3" s="923"/>
      <c r="GG3" s="923"/>
      <c r="GH3" s="923"/>
      <c r="GI3" s="923"/>
      <c r="GJ3" s="923"/>
      <c r="GK3" s="923"/>
      <c r="GL3" s="923"/>
      <c r="GM3" s="923"/>
      <c r="GN3" s="923"/>
      <c r="GO3" s="923"/>
      <c r="GP3" s="923"/>
      <c r="GQ3" s="923"/>
      <c r="GR3" s="923"/>
      <c r="GS3" s="923"/>
      <c r="GT3" s="923"/>
      <c r="GU3" s="923"/>
      <c r="GV3" s="923"/>
      <c r="GW3" s="923"/>
      <c r="GX3" s="923"/>
      <c r="GY3" s="923"/>
      <c r="GZ3" s="923"/>
      <c r="HA3" s="923"/>
      <c r="HB3" s="923"/>
      <c r="HC3" s="923"/>
      <c r="HD3" s="923"/>
      <c r="HE3" s="923"/>
      <c r="HF3" s="923"/>
      <c r="HG3" s="923"/>
      <c r="HH3" s="923"/>
      <c r="HI3" s="923"/>
      <c r="HJ3" s="923"/>
      <c r="HK3" s="923"/>
      <c r="HL3" s="923"/>
      <c r="HM3" s="923"/>
      <c r="HN3" s="923"/>
      <c r="HO3" s="923"/>
      <c r="HP3" s="923"/>
      <c r="HQ3" s="923"/>
      <c r="HR3" s="923"/>
      <c r="HS3" s="923"/>
      <c r="HT3" s="923"/>
      <c r="HU3" s="923"/>
      <c r="HV3" s="923"/>
      <c r="HW3" s="923"/>
      <c r="HX3" s="923"/>
      <c r="HY3" s="923"/>
      <c r="HZ3" s="923"/>
      <c r="IA3" s="923"/>
      <c r="IB3" s="923"/>
      <c r="IC3" s="923"/>
      <c r="ID3" s="923"/>
      <c r="IE3" s="923"/>
      <c r="IF3" s="923"/>
      <c r="IG3" s="923"/>
      <c r="IH3" s="923"/>
      <c r="II3" s="923"/>
      <c r="IJ3" s="923"/>
      <c r="IK3" s="923"/>
      <c r="IL3" s="923"/>
      <c r="IM3" s="923"/>
      <c r="IN3" s="923"/>
      <c r="IO3" s="923"/>
      <c r="IP3" s="923"/>
      <c r="IQ3" s="923"/>
      <c r="IR3" s="923"/>
      <c r="IS3" s="923"/>
      <c r="IT3" s="923"/>
      <c r="IU3" s="923"/>
      <c r="IV3" s="923"/>
      <c r="IW3" s="923"/>
      <c r="IX3" s="923"/>
      <c r="IY3" s="923"/>
      <c r="IZ3" s="923"/>
      <c r="JA3" s="923"/>
      <c r="JB3" s="923"/>
      <c r="JC3" s="923"/>
      <c r="JD3" s="923"/>
      <c r="JE3" s="923"/>
      <c r="JF3" s="923"/>
      <c r="JG3" s="923"/>
      <c r="JH3" s="923"/>
      <c r="JI3" s="923"/>
      <c r="JJ3" s="923"/>
      <c r="JK3" s="923"/>
      <c r="JL3" s="923"/>
      <c r="JM3" s="923"/>
      <c r="JN3" s="923"/>
      <c r="JO3" s="923"/>
      <c r="JP3" s="923"/>
      <c r="JQ3" s="923"/>
      <c r="JR3" s="923"/>
      <c r="JS3" s="923"/>
      <c r="JT3" s="923"/>
      <c r="JU3" s="923"/>
      <c r="JV3" s="923"/>
      <c r="JW3" s="923"/>
      <c r="JX3" s="923"/>
      <c r="JY3" s="923"/>
      <c r="JZ3" s="923"/>
      <c r="KA3" s="923"/>
      <c r="KB3" s="923"/>
      <c r="KC3" s="923"/>
      <c r="KD3" s="923"/>
      <c r="KE3" s="923"/>
      <c r="KF3" s="923"/>
      <c r="KG3" s="923"/>
      <c r="KH3" s="923"/>
      <c r="KI3" s="923"/>
      <c r="KJ3" s="923"/>
      <c r="KK3" s="923"/>
      <c r="KL3" s="923"/>
      <c r="KM3" s="923"/>
      <c r="KN3" s="923"/>
      <c r="KO3" s="923"/>
      <c r="KP3" s="923"/>
      <c r="KQ3" s="923"/>
      <c r="KR3" s="923"/>
      <c r="KS3" s="923"/>
      <c r="KT3" s="923"/>
      <c r="KU3" s="923"/>
      <c r="KV3" s="923"/>
      <c r="KW3" s="923"/>
      <c r="KX3" s="923"/>
      <c r="KY3" s="923"/>
      <c r="KZ3" s="923"/>
      <c r="LA3" s="923"/>
      <c r="LB3" s="923"/>
      <c r="LC3" s="923"/>
      <c r="LD3" s="923"/>
      <c r="LE3" s="923"/>
      <c r="LF3" s="923"/>
      <c r="LG3" s="923"/>
      <c r="LH3" s="923"/>
      <c r="LI3" s="923"/>
      <c r="LJ3" s="923"/>
      <c r="LK3" s="923"/>
      <c r="LL3" s="923"/>
      <c r="LM3" s="923"/>
      <c r="LN3" s="923"/>
      <c r="LO3" s="923"/>
      <c r="LP3" s="923"/>
      <c r="LQ3" s="923"/>
      <c r="LR3" s="923"/>
      <c r="LS3" s="923"/>
      <c r="LT3" s="923"/>
      <c r="LU3" s="923"/>
      <c r="LV3" s="923"/>
      <c r="LW3" s="923"/>
      <c r="LX3" s="923"/>
      <c r="LY3" s="923"/>
      <c r="LZ3" s="923"/>
      <c r="MA3" s="923"/>
      <c r="MB3" s="923"/>
      <c r="MC3" s="923"/>
      <c r="MD3" s="923"/>
      <c r="ME3" s="923"/>
      <c r="MF3" s="923"/>
      <c r="MG3" s="923"/>
      <c r="MH3" s="923"/>
      <c r="MI3" s="923"/>
      <c r="MJ3" s="923"/>
      <c r="MK3" s="923"/>
      <c r="ML3" s="923"/>
      <c r="MM3" s="923"/>
      <c r="MN3" s="923"/>
      <c r="MO3" s="923"/>
      <c r="MP3" s="923"/>
      <c r="MQ3" s="923"/>
      <c r="MR3" s="923"/>
      <c r="MS3" s="923"/>
      <c r="MT3" s="923"/>
      <c r="MU3" s="923"/>
      <c r="MV3" s="923"/>
      <c r="MW3" s="923"/>
      <c r="MX3" s="923"/>
      <c r="MY3" s="923"/>
      <c r="MZ3" s="923"/>
      <c r="NA3" s="923"/>
      <c r="NB3" s="923"/>
      <c r="NC3" s="923"/>
      <c r="ND3" s="923"/>
      <c r="NE3" s="923"/>
      <c r="NF3" s="923"/>
      <c r="NG3" s="923"/>
      <c r="NH3" s="923"/>
      <c r="NI3" s="923"/>
      <c r="NJ3" s="923"/>
      <c r="NK3" s="923"/>
      <c r="NL3" s="923"/>
      <c r="NM3" s="923"/>
      <c r="NN3" s="923"/>
      <c r="NO3" s="923"/>
      <c r="NP3" s="923"/>
      <c r="NQ3" s="923"/>
      <c r="NR3" s="923"/>
      <c r="NS3" s="923"/>
      <c r="NT3" s="923"/>
      <c r="NU3" s="923"/>
      <c r="NV3" s="923"/>
      <c r="NW3" s="923"/>
      <c r="NX3" s="923"/>
      <c r="NY3" s="923"/>
      <c r="NZ3" s="923"/>
      <c r="OA3" s="923"/>
      <c r="OB3" s="923"/>
      <c r="OC3" s="923"/>
      <c r="OD3" s="923"/>
      <c r="OE3" s="923"/>
      <c r="OF3" s="923"/>
      <c r="OG3" s="923"/>
      <c r="OH3" s="923"/>
      <c r="OI3" s="923"/>
      <c r="OJ3" s="923"/>
      <c r="OK3" s="923"/>
      <c r="OL3" s="923"/>
      <c r="OM3" s="923"/>
      <c r="ON3" s="923"/>
      <c r="OO3" s="923"/>
      <c r="OP3" s="923"/>
      <c r="OQ3" s="923"/>
      <c r="OR3" s="923"/>
      <c r="OS3" s="923"/>
      <c r="OT3" s="923"/>
      <c r="OU3" s="923"/>
      <c r="OV3" s="923"/>
      <c r="OW3" s="923"/>
      <c r="OX3" s="923"/>
      <c r="OY3" s="923"/>
      <c r="OZ3" s="923"/>
      <c r="PA3" s="923"/>
      <c r="PB3" s="923"/>
      <c r="PC3" s="923"/>
      <c r="PD3" s="923"/>
      <c r="PE3" s="923"/>
      <c r="PF3" s="923"/>
      <c r="PG3" s="923"/>
      <c r="PH3" s="923"/>
      <c r="PI3" s="923"/>
      <c r="PJ3" s="923"/>
      <c r="PK3" s="923"/>
      <c r="PL3" s="923"/>
      <c r="PM3" s="923"/>
      <c r="PN3" s="923"/>
      <c r="PO3" s="923"/>
      <c r="PP3" s="923"/>
      <c r="PQ3" s="923"/>
      <c r="PR3" s="923"/>
      <c r="PS3" s="923"/>
      <c r="PT3" s="923"/>
      <c r="PU3" s="923"/>
      <c r="PV3" s="923"/>
      <c r="PW3" s="923"/>
      <c r="PX3" s="923"/>
      <c r="PY3" s="923"/>
      <c r="PZ3" s="923"/>
      <c r="QA3" s="923"/>
      <c r="QB3" s="923"/>
      <c r="QC3" s="923"/>
      <c r="QD3" s="923"/>
      <c r="QE3" s="923"/>
      <c r="QF3" s="923"/>
      <c r="QG3" s="923"/>
      <c r="QH3" s="923"/>
      <c r="QI3" s="923"/>
      <c r="QJ3" s="923"/>
      <c r="QK3" s="923"/>
      <c r="QL3" s="923"/>
      <c r="QM3" s="923"/>
      <c r="QN3" s="923"/>
      <c r="QO3" s="923"/>
      <c r="QP3" s="923"/>
      <c r="QQ3" s="923"/>
      <c r="QR3" s="923"/>
      <c r="QS3" s="923"/>
      <c r="QT3" s="923"/>
      <c r="QU3" s="923"/>
      <c r="QV3" s="923"/>
      <c r="QW3" s="923"/>
      <c r="QX3" s="923"/>
      <c r="QY3" s="923"/>
      <c r="QZ3" s="923"/>
      <c r="RA3" s="923"/>
      <c r="RB3" s="923"/>
      <c r="RC3" s="923"/>
      <c r="RD3" s="923"/>
      <c r="RE3" s="923"/>
      <c r="RF3" s="923"/>
      <c r="RG3" s="923"/>
      <c r="RH3" s="923"/>
      <c r="RI3" s="923"/>
      <c r="RJ3" s="923"/>
      <c r="RK3" s="923"/>
      <c r="RL3" s="923"/>
      <c r="RM3" s="923"/>
      <c r="RN3" s="923"/>
      <c r="RO3" s="923"/>
      <c r="RP3" s="923"/>
      <c r="RQ3" s="923"/>
      <c r="RR3" s="923"/>
      <c r="RS3" s="923"/>
      <c r="RT3" s="923"/>
      <c r="RU3" s="923"/>
      <c r="RV3" s="923"/>
      <c r="RW3" s="923"/>
      <c r="RX3" s="923"/>
      <c r="RY3" s="923"/>
      <c r="RZ3" s="923"/>
      <c r="SA3" s="923"/>
      <c r="SB3" s="923"/>
      <c r="SC3" s="923"/>
      <c r="SD3" s="923"/>
      <c r="SE3" s="923"/>
      <c r="SF3" s="923"/>
      <c r="SG3" s="923"/>
      <c r="SH3" s="923"/>
      <c r="SI3" s="923"/>
      <c r="SJ3" s="923"/>
      <c r="SK3" s="923"/>
      <c r="SL3" s="923"/>
      <c r="SM3" s="923"/>
      <c r="SN3" s="923"/>
      <c r="SO3" s="923"/>
      <c r="SP3" s="923"/>
      <c r="SQ3" s="923"/>
      <c r="SR3" s="923"/>
      <c r="SS3" s="923"/>
      <c r="ST3" s="923"/>
      <c r="SU3" s="923"/>
      <c r="SV3" s="923"/>
      <c r="SW3" s="923"/>
      <c r="SX3" s="923"/>
      <c r="SY3" s="923"/>
      <c r="SZ3" s="923"/>
      <c r="TA3" s="923"/>
      <c r="TB3" s="923"/>
      <c r="TC3" s="923"/>
      <c r="TD3" s="923"/>
      <c r="TE3" s="923"/>
      <c r="TF3" s="923"/>
      <c r="TG3" s="923"/>
      <c r="TH3" s="923"/>
      <c r="TI3" s="923"/>
      <c r="TJ3" s="923"/>
      <c r="TK3" s="923"/>
      <c r="TL3" s="923"/>
      <c r="TM3" s="923"/>
      <c r="TN3" s="923"/>
      <c r="TO3" s="923"/>
      <c r="TP3" s="923"/>
      <c r="TQ3" s="923"/>
      <c r="TR3" s="923"/>
      <c r="TS3" s="923"/>
      <c r="TT3" s="923"/>
      <c r="TU3" s="923"/>
      <c r="TV3" s="923"/>
      <c r="TW3" s="923"/>
      <c r="TX3" s="923"/>
      <c r="TY3" s="923"/>
      <c r="TZ3" s="923"/>
      <c r="UA3" s="923"/>
      <c r="UB3" s="923"/>
      <c r="UC3" s="923"/>
      <c r="UD3" s="923"/>
      <c r="UE3" s="923"/>
      <c r="UF3" s="923"/>
      <c r="UG3" s="923"/>
      <c r="UH3" s="923"/>
      <c r="UI3" s="923"/>
      <c r="UJ3" s="923"/>
      <c r="UK3" s="923"/>
      <c r="UL3" s="923"/>
      <c r="UM3" s="923"/>
      <c r="UN3" s="923"/>
      <c r="UO3" s="923"/>
      <c r="UP3" s="923"/>
      <c r="UQ3" s="923"/>
      <c r="UR3" s="923"/>
      <c r="US3" s="923"/>
      <c r="UT3" s="923"/>
      <c r="UU3" s="923"/>
      <c r="UV3" s="923"/>
      <c r="UW3" s="923"/>
      <c r="UX3" s="923"/>
      <c r="UY3" s="923"/>
      <c r="UZ3" s="923"/>
      <c r="VA3" s="923"/>
      <c r="VB3" s="923"/>
      <c r="VC3" s="923"/>
      <c r="VD3" s="923"/>
      <c r="VE3" s="923"/>
      <c r="VF3" s="923"/>
      <c r="VG3" s="923"/>
      <c r="VH3" s="923"/>
      <c r="VI3" s="923"/>
      <c r="VJ3" s="923"/>
      <c r="VK3" s="923"/>
      <c r="VL3" s="923"/>
      <c r="VM3" s="923"/>
      <c r="VN3" s="923"/>
      <c r="VO3" s="923"/>
      <c r="VP3" s="923"/>
      <c r="VQ3" s="923"/>
      <c r="VR3" s="923"/>
      <c r="VS3" s="923"/>
      <c r="VT3" s="923"/>
      <c r="VU3" s="923"/>
      <c r="VV3" s="923"/>
      <c r="VW3" s="923"/>
      <c r="VX3" s="923"/>
      <c r="VY3" s="923"/>
      <c r="VZ3" s="923"/>
      <c r="WA3" s="923"/>
      <c r="WB3" s="923"/>
      <c r="WC3" s="923"/>
      <c r="WD3" s="923"/>
      <c r="WE3" s="923"/>
      <c r="WF3" s="923"/>
      <c r="WG3" s="923"/>
      <c r="WH3" s="923"/>
      <c r="WI3" s="923"/>
      <c r="WJ3" s="923"/>
      <c r="WK3" s="923"/>
      <c r="WL3" s="923"/>
      <c r="WM3" s="923"/>
      <c r="WN3" s="923"/>
      <c r="WO3" s="923"/>
      <c r="WP3" s="923"/>
      <c r="WQ3" s="923"/>
      <c r="WR3" s="923"/>
      <c r="WS3" s="923"/>
      <c r="WT3" s="923"/>
      <c r="WU3" s="923"/>
      <c r="WV3" s="923"/>
      <c r="WW3" s="923"/>
      <c r="WX3" s="923"/>
      <c r="WY3" s="923"/>
      <c r="WZ3" s="923"/>
      <c r="XA3" s="923"/>
      <c r="XB3" s="923"/>
      <c r="XC3" s="923"/>
      <c r="XD3" s="923"/>
      <c r="XE3" s="923"/>
      <c r="XF3" s="923"/>
      <c r="XG3" s="923"/>
      <c r="XH3" s="923"/>
      <c r="XI3" s="923"/>
      <c r="XJ3" s="923"/>
      <c r="XK3" s="923"/>
      <c r="XL3" s="923"/>
      <c r="XM3" s="923"/>
      <c r="XN3" s="923"/>
      <c r="XO3" s="923"/>
      <c r="XP3" s="923"/>
      <c r="XQ3" s="923"/>
      <c r="XR3" s="923"/>
      <c r="XS3" s="923"/>
      <c r="XT3" s="923"/>
      <c r="XU3" s="923"/>
      <c r="XV3" s="923"/>
      <c r="XW3" s="923"/>
      <c r="XX3" s="923"/>
      <c r="XY3" s="923"/>
      <c r="XZ3" s="923"/>
      <c r="YA3" s="923"/>
      <c r="YB3" s="923"/>
      <c r="YC3" s="923"/>
      <c r="YD3" s="923"/>
      <c r="YE3" s="923"/>
      <c r="YF3" s="923"/>
      <c r="YG3" s="923"/>
      <c r="YH3" s="923"/>
      <c r="YI3" s="923"/>
      <c r="YJ3" s="923"/>
      <c r="YK3" s="923"/>
      <c r="YL3" s="923"/>
      <c r="YM3" s="923"/>
      <c r="YN3" s="923"/>
      <c r="YO3" s="923"/>
      <c r="YP3" s="923"/>
      <c r="YQ3" s="923"/>
      <c r="YR3" s="923"/>
      <c r="YS3" s="923"/>
      <c r="YT3" s="923"/>
      <c r="YU3" s="923"/>
      <c r="YV3" s="923"/>
      <c r="YW3" s="923"/>
      <c r="YX3" s="923"/>
      <c r="YY3" s="923"/>
      <c r="YZ3" s="923"/>
      <c r="ZA3" s="923"/>
      <c r="ZB3" s="923"/>
      <c r="ZC3" s="923"/>
      <c r="ZD3" s="923"/>
      <c r="ZE3" s="923"/>
      <c r="ZF3" s="923"/>
      <c r="ZG3" s="923"/>
      <c r="ZH3" s="923"/>
      <c r="ZI3" s="923"/>
      <c r="ZJ3" s="923"/>
      <c r="ZK3" s="923"/>
      <c r="ZL3" s="923"/>
      <c r="ZM3" s="923"/>
      <c r="ZN3" s="923"/>
      <c r="ZO3" s="923"/>
      <c r="ZP3" s="923"/>
      <c r="ZQ3" s="923"/>
      <c r="ZR3" s="923"/>
      <c r="ZS3" s="923"/>
      <c r="ZT3" s="923"/>
      <c r="ZU3" s="923"/>
      <c r="ZV3" s="923"/>
      <c r="ZW3" s="923"/>
      <c r="ZX3" s="923"/>
      <c r="ZY3" s="923"/>
      <c r="ZZ3" s="923"/>
      <c r="AAA3" s="923"/>
      <c r="AAB3" s="923"/>
      <c r="AAC3" s="923"/>
      <c r="AAD3" s="923"/>
      <c r="AAE3" s="923"/>
      <c r="AAF3" s="923"/>
      <c r="AAG3" s="923"/>
      <c r="AAH3" s="923"/>
      <c r="AAI3" s="923"/>
      <c r="AAJ3" s="923"/>
      <c r="AAK3" s="923"/>
      <c r="AAL3" s="923"/>
      <c r="AAM3" s="923"/>
      <c r="AAN3" s="923"/>
      <c r="AAO3" s="923"/>
      <c r="AAP3" s="923"/>
      <c r="AAQ3" s="923"/>
      <c r="AAR3" s="923"/>
      <c r="AAS3" s="923"/>
      <c r="AAT3" s="923"/>
      <c r="AAU3" s="923"/>
      <c r="AAV3" s="923"/>
      <c r="AAW3" s="923"/>
      <c r="AAX3" s="923"/>
      <c r="AAY3" s="923"/>
      <c r="AAZ3" s="923"/>
      <c r="ABA3" s="923"/>
      <c r="ABB3" s="923"/>
      <c r="ABC3" s="923"/>
      <c r="ABD3" s="923"/>
      <c r="ABE3" s="923"/>
      <c r="ABF3" s="923"/>
      <c r="ABG3" s="923"/>
      <c r="ABH3" s="923"/>
      <c r="ABI3" s="923"/>
      <c r="ABJ3" s="923"/>
      <c r="ABK3" s="923"/>
      <c r="ABL3" s="923"/>
      <c r="ABM3" s="923"/>
      <c r="ABN3" s="923"/>
      <c r="ABO3" s="923"/>
      <c r="ABP3" s="923"/>
      <c r="ABQ3" s="923"/>
      <c r="ABR3" s="923"/>
      <c r="ABS3" s="923"/>
      <c r="ABT3" s="923"/>
      <c r="ABU3" s="923"/>
      <c r="ABV3" s="923"/>
      <c r="ABW3" s="923"/>
      <c r="ABX3" s="923"/>
      <c r="ABY3" s="923"/>
      <c r="ABZ3" s="923"/>
      <c r="ACA3" s="923"/>
      <c r="ACB3" s="923"/>
      <c r="ACC3" s="923"/>
      <c r="ACD3" s="923"/>
      <c r="ACE3" s="923"/>
      <c r="ACF3" s="923"/>
      <c r="ACG3" s="923"/>
      <c r="ACH3" s="923"/>
      <c r="ACI3" s="923"/>
      <c r="ACJ3" s="923"/>
      <c r="ACK3" s="923"/>
      <c r="ACL3" s="923"/>
      <c r="ACM3" s="923"/>
      <c r="ACN3" s="923"/>
      <c r="ACO3" s="923"/>
      <c r="ACP3" s="923"/>
      <c r="ACQ3" s="923"/>
      <c r="ACR3" s="923"/>
      <c r="ACS3" s="923"/>
      <c r="ACT3" s="923"/>
      <c r="ACU3" s="923"/>
      <c r="ACV3" s="923"/>
      <c r="ACW3" s="923"/>
      <c r="ACX3" s="923"/>
      <c r="ACY3" s="923"/>
      <c r="ACZ3" s="923"/>
      <c r="ADA3" s="923"/>
      <c r="ADB3" s="923"/>
      <c r="ADC3" s="923"/>
      <c r="ADD3" s="923"/>
      <c r="ADE3" s="923"/>
      <c r="ADF3" s="923"/>
      <c r="ADG3" s="923"/>
      <c r="ADH3" s="923"/>
      <c r="ADI3" s="923"/>
      <c r="ADJ3" s="923"/>
      <c r="ADK3" s="923"/>
      <c r="ADL3" s="923"/>
      <c r="ADM3" s="923"/>
      <c r="ADN3" s="923"/>
      <c r="ADO3" s="923"/>
      <c r="ADP3" s="923"/>
      <c r="ADQ3" s="923"/>
      <c r="ADR3" s="923"/>
      <c r="ADS3" s="923"/>
      <c r="ADT3" s="923"/>
      <c r="ADU3" s="923"/>
      <c r="ADV3" s="923"/>
      <c r="ADW3" s="923"/>
      <c r="ADX3" s="923"/>
      <c r="ADY3" s="923"/>
      <c r="ADZ3" s="923"/>
      <c r="AEA3" s="923"/>
      <c r="AEB3" s="923"/>
      <c r="AEC3" s="923"/>
      <c r="AED3" s="923"/>
      <c r="AEE3" s="923"/>
      <c r="AEF3" s="923"/>
      <c r="AEG3" s="923"/>
      <c r="AEH3" s="923"/>
      <c r="AEI3" s="923"/>
      <c r="AEJ3" s="923"/>
      <c r="AEK3" s="923"/>
      <c r="AEL3" s="923"/>
      <c r="AEM3" s="923"/>
      <c r="AEN3" s="923"/>
      <c r="AEO3" s="923"/>
      <c r="AEP3" s="923"/>
      <c r="AEQ3" s="923"/>
      <c r="AER3" s="923"/>
      <c r="AES3" s="923"/>
      <c r="AET3" s="923"/>
      <c r="AEU3" s="923"/>
      <c r="AEV3" s="923"/>
      <c r="AEW3" s="923"/>
      <c r="AEX3" s="923"/>
      <c r="AEY3" s="923"/>
      <c r="AEZ3" s="923"/>
      <c r="AFA3" s="923"/>
      <c r="AFB3" s="923"/>
      <c r="AFC3" s="923"/>
      <c r="AFD3" s="923"/>
      <c r="AFE3" s="923"/>
      <c r="AFF3" s="923"/>
      <c r="AFG3" s="923"/>
      <c r="AFH3" s="923"/>
      <c r="AFI3" s="923"/>
      <c r="AFJ3" s="923"/>
      <c r="AFK3" s="923"/>
      <c r="AFL3" s="923"/>
      <c r="AFM3" s="923"/>
      <c r="AFN3" s="923"/>
      <c r="AFO3" s="923"/>
      <c r="AFP3" s="923"/>
      <c r="AFQ3" s="923"/>
      <c r="AFR3" s="923"/>
      <c r="AFS3" s="923"/>
      <c r="AFT3" s="923"/>
      <c r="AFU3" s="923"/>
      <c r="AFV3" s="923"/>
      <c r="AFW3" s="923"/>
      <c r="AFX3" s="923"/>
      <c r="AFY3" s="923"/>
      <c r="AFZ3" s="923"/>
      <c r="AGA3" s="923"/>
      <c r="AGB3" s="923"/>
      <c r="AGC3" s="923"/>
      <c r="AGD3" s="923"/>
      <c r="AGE3" s="923"/>
      <c r="AGF3" s="923"/>
      <c r="AGG3" s="923"/>
      <c r="AGH3" s="923"/>
      <c r="AGI3" s="923"/>
      <c r="AGJ3" s="923"/>
      <c r="AGK3" s="923"/>
      <c r="AGL3" s="923"/>
      <c r="AGM3" s="923"/>
      <c r="AGN3" s="923"/>
      <c r="AGO3" s="923"/>
      <c r="AGP3" s="923"/>
      <c r="AGQ3" s="923"/>
      <c r="AGR3" s="923"/>
      <c r="AGS3" s="923"/>
      <c r="AGT3" s="923"/>
      <c r="AGU3" s="923"/>
      <c r="AGV3" s="923"/>
      <c r="AGW3" s="923"/>
      <c r="AGX3" s="923"/>
      <c r="AGY3" s="923"/>
      <c r="AGZ3" s="923"/>
      <c r="AHA3" s="923"/>
      <c r="AHB3" s="923"/>
      <c r="AHC3" s="923"/>
      <c r="AHD3" s="923"/>
      <c r="AHE3" s="923"/>
      <c r="AHF3" s="923"/>
      <c r="AHG3" s="923"/>
      <c r="AHH3" s="923"/>
      <c r="AHI3" s="923"/>
      <c r="AHJ3" s="923"/>
      <c r="AHK3" s="923"/>
      <c r="AHL3" s="923"/>
      <c r="AHM3" s="923"/>
      <c r="AHN3" s="923"/>
      <c r="AHO3" s="923"/>
      <c r="AHP3" s="923"/>
      <c r="AHQ3" s="923"/>
      <c r="AHR3" s="923"/>
      <c r="AHS3" s="923"/>
      <c r="AHT3" s="923"/>
      <c r="AHU3" s="923"/>
      <c r="AHV3" s="923"/>
      <c r="AHW3" s="923"/>
      <c r="AHX3" s="923"/>
      <c r="AHY3" s="923"/>
      <c r="AHZ3" s="923"/>
      <c r="AIA3" s="923"/>
      <c r="AIB3" s="923"/>
      <c r="AIC3" s="923"/>
      <c r="AID3" s="923"/>
      <c r="AIE3" s="923"/>
      <c r="AIF3" s="923"/>
      <c r="AIG3" s="923"/>
      <c r="AIH3" s="923"/>
      <c r="AII3" s="923"/>
      <c r="AIJ3" s="923"/>
      <c r="AIK3" s="923"/>
      <c r="AIL3" s="923"/>
      <c r="AIM3" s="923"/>
      <c r="AIN3" s="923"/>
      <c r="AIO3" s="923"/>
      <c r="AIP3" s="923"/>
      <c r="AIQ3" s="923"/>
      <c r="AIR3" s="923"/>
      <c r="AIS3" s="923"/>
      <c r="AIT3" s="923"/>
      <c r="AIU3" s="923"/>
      <c r="AIV3" s="923"/>
      <c r="AIW3" s="923"/>
      <c r="AIX3" s="923"/>
      <c r="AIY3" s="923"/>
      <c r="AIZ3" s="923"/>
      <c r="AJA3" s="923"/>
      <c r="AJB3" s="923"/>
      <c r="AJC3" s="923"/>
      <c r="AJD3" s="923"/>
      <c r="AJE3" s="923"/>
      <c r="AJF3" s="923"/>
      <c r="AJG3" s="923"/>
      <c r="AJH3" s="923"/>
      <c r="AJI3" s="923"/>
      <c r="AJJ3" s="923"/>
      <c r="AJK3" s="923"/>
      <c r="AJL3" s="923"/>
      <c r="AJM3" s="923"/>
      <c r="AJN3" s="923"/>
      <c r="AJO3" s="923"/>
      <c r="AJP3" s="923"/>
      <c r="AJQ3" s="923"/>
      <c r="AJR3" s="923"/>
      <c r="AJS3" s="923"/>
      <c r="AJT3" s="923"/>
      <c r="AJU3" s="923"/>
      <c r="AJV3" s="923"/>
      <c r="AJW3" s="923"/>
      <c r="AJX3" s="923"/>
      <c r="AJY3" s="923"/>
      <c r="AJZ3" s="923"/>
      <c r="AKA3" s="923"/>
      <c r="AKB3" s="923"/>
      <c r="AKC3" s="923"/>
      <c r="AKD3" s="923"/>
      <c r="AKE3" s="923"/>
      <c r="AKF3" s="923"/>
      <c r="AKG3" s="923"/>
      <c r="AKH3" s="923"/>
      <c r="AKI3" s="923"/>
      <c r="AKJ3" s="923"/>
      <c r="AKK3" s="923"/>
      <c r="AKL3" s="923"/>
      <c r="AKM3" s="923"/>
      <c r="AKN3" s="923"/>
      <c r="AKO3" s="923"/>
      <c r="AKP3" s="923"/>
      <c r="AKQ3" s="923"/>
      <c r="AKR3" s="923"/>
      <c r="AKS3" s="923"/>
      <c r="AKT3" s="923"/>
      <c r="AKU3" s="926"/>
      <c r="AKV3" s="926"/>
      <c r="AKW3" s="926"/>
      <c r="AKX3" s="926"/>
      <c r="AKY3" s="926"/>
      <c r="AKZ3" s="926"/>
      <c r="ALA3" s="926"/>
      <c r="ALB3" s="926"/>
      <c r="ALC3" s="926"/>
      <c r="ALD3" s="926"/>
      <c r="ALE3" s="926"/>
      <c r="ALF3" s="926"/>
      <c r="ALG3" s="926"/>
      <c r="ALH3" s="926"/>
      <c r="ALI3" s="926"/>
      <c r="ALJ3" s="926"/>
      <c r="ALK3" s="926"/>
      <c r="ALL3" s="926"/>
      <c r="ALM3" s="926"/>
      <c r="ALN3" s="926"/>
      <c r="ALO3" s="926"/>
      <c r="ALP3" s="926"/>
      <c r="ALQ3" s="926"/>
      <c r="ALR3" s="926"/>
      <c r="ALS3" s="926"/>
      <c r="ALT3" s="926"/>
      <c r="ALU3" s="926"/>
      <c r="ALV3" s="926"/>
      <c r="ALW3" s="926"/>
      <c r="ALX3" s="926"/>
      <c r="ALY3" s="926"/>
      <c r="ALZ3" s="926"/>
      <c r="AMA3" s="926"/>
      <c r="AMB3" s="926"/>
      <c r="AMC3" s="926"/>
      <c r="AMD3" s="926"/>
      <c r="AME3" s="926"/>
      <c r="AMF3" s="926"/>
      <c r="AMG3" s="926"/>
      <c r="AMH3" s="926"/>
    </row>
    <row r="4" spans="1:1022" s="927" customFormat="1" ht="10.8" thickBot="1" x14ac:dyDescent="0.25">
      <c r="A4" s="1138" t="s">
        <v>1135</v>
      </c>
      <c r="B4" s="1138"/>
      <c r="C4" s="1138"/>
      <c r="D4" s="1138"/>
      <c r="E4" s="1138"/>
      <c r="F4" s="1138"/>
      <c r="G4" s="1138"/>
      <c r="H4" s="1138"/>
      <c r="I4" s="1138"/>
      <c r="J4" s="1138"/>
      <c r="K4" s="1138"/>
      <c r="L4" s="1138"/>
      <c r="M4" s="1138"/>
      <c r="N4" s="923"/>
      <c r="O4" s="923"/>
      <c r="P4" s="923"/>
      <c r="Q4" s="923"/>
      <c r="R4" s="923"/>
      <c r="S4" s="923"/>
      <c r="T4" s="923"/>
      <c r="U4" s="923"/>
      <c r="V4" s="923"/>
      <c r="W4" s="923"/>
      <c r="X4" s="923"/>
      <c r="Y4" s="923"/>
      <c r="Z4" s="923"/>
      <c r="AA4" s="923"/>
      <c r="AB4" s="923"/>
      <c r="AC4" s="923"/>
      <c r="AD4" s="923"/>
      <c r="AE4" s="923"/>
      <c r="AF4" s="923"/>
      <c r="AG4" s="923"/>
      <c r="AH4" s="923"/>
      <c r="AI4" s="923"/>
      <c r="AJ4" s="923"/>
      <c r="AK4" s="923"/>
      <c r="AL4" s="923"/>
      <c r="AM4" s="923"/>
      <c r="AN4" s="923"/>
      <c r="AO4" s="923"/>
      <c r="AP4" s="923"/>
      <c r="AQ4" s="923"/>
      <c r="AR4" s="923"/>
      <c r="AS4" s="923"/>
      <c r="AT4" s="923"/>
      <c r="AU4" s="923"/>
      <c r="AV4" s="923"/>
      <c r="AW4" s="923"/>
      <c r="AX4" s="923"/>
      <c r="AY4" s="923"/>
      <c r="AZ4" s="923"/>
      <c r="BA4" s="923"/>
      <c r="BB4" s="923"/>
      <c r="BC4" s="923"/>
      <c r="BD4" s="923"/>
      <c r="BE4" s="923"/>
      <c r="BF4" s="923"/>
      <c r="BG4" s="923"/>
      <c r="BH4" s="923"/>
      <c r="BI4" s="923"/>
      <c r="BJ4" s="923"/>
      <c r="BK4" s="923"/>
      <c r="BL4" s="923"/>
      <c r="BM4" s="923"/>
      <c r="BN4" s="923"/>
      <c r="BO4" s="923"/>
      <c r="BP4" s="923"/>
      <c r="BQ4" s="923"/>
      <c r="BR4" s="923"/>
      <c r="BS4" s="923"/>
      <c r="BT4" s="923"/>
      <c r="BU4" s="923"/>
      <c r="BV4" s="923"/>
      <c r="BW4" s="923"/>
      <c r="BX4" s="923"/>
      <c r="BY4" s="923"/>
      <c r="BZ4" s="923"/>
      <c r="CA4" s="923"/>
      <c r="CB4" s="923"/>
      <c r="CC4" s="923"/>
      <c r="CD4" s="923"/>
      <c r="CE4" s="923"/>
      <c r="CF4" s="923"/>
      <c r="CG4" s="923"/>
      <c r="CH4" s="923"/>
      <c r="CI4" s="923"/>
      <c r="CJ4" s="923"/>
      <c r="CK4" s="923"/>
      <c r="CL4" s="923"/>
      <c r="CM4" s="923"/>
      <c r="CN4" s="923"/>
      <c r="CO4" s="923"/>
      <c r="CP4" s="923"/>
      <c r="CQ4" s="923"/>
      <c r="CR4" s="923"/>
      <c r="CS4" s="923"/>
      <c r="CT4" s="923"/>
      <c r="CU4" s="923"/>
      <c r="CV4" s="923"/>
      <c r="CW4" s="923"/>
      <c r="CX4" s="923"/>
      <c r="CY4" s="923"/>
      <c r="CZ4" s="923"/>
      <c r="DA4" s="923"/>
      <c r="DB4" s="923"/>
      <c r="DC4" s="923"/>
      <c r="DD4" s="923"/>
      <c r="DE4" s="923"/>
      <c r="DF4" s="923"/>
      <c r="DG4" s="923"/>
      <c r="DH4" s="923"/>
      <c r="DI4" s="923"/>
      <c r="DJ4" s="923"/>
      <c r="DK4" s="923"/>
      <c r="DL4" s="923"/>
      <c r="DM4" s="923"/>
      <c r="DN4" s="923"/>
      <c r="DO4" s="923"/>
      <c r="DP4" s="923"/>
      <c r="DQ4" s="923"/>
      <c r="DR4" s="923"/>
      <c r="DS4" s="923"/>
      <c r="DT4" s="923"/>
      <c r="DU4" s="923"/>
      <c r="DV4" s="923"/>
      <c r="DW4" s="923"/>
      <c r="DX4" s="923"/>
      <c r="DY4" s="923"/>
      <c r="DZ4" s="923"/>
      <c r="EA4" s="923"/>
      <c r="EB4" s="923"/>
      <c r="EC4" s="923"/>
      <c r="ED4" s="923"/>
      <c r="EE4" s="923"/>
      <c r="EF4" s="923"/>
      <c r="EG4" s="923"/>
      <c r="EH4" s="923"/>
      <c r="EI4" s="923"/>
      <c r="EJ4" s="923"/>
      <c r="EK4" s="923"/>
      <c r="EL4" s="923"/>
      <c r="EM4" s="923"/>
      <c r="EN4" s="923"/>
      <c r="EO4" s="923"/>
      <c r="EP4" s="923"/>
      <c r="EQ4" s="923"/>
      <c r="ER4" s="923"/>
      <c r="ES4" s="923"/>
      <c r="ET4" s="923"/>
      <c r="EU4" s="923"/>
      <c r="EV4" s="923"/>
      <c r="EW4" s="923"/>
      <c r="EX4" s="923"/>
      <c r="EY4" s="923"/>
      <c r="EZ4" s="923"/>
      <c r="FA4" s="923"/>
      <c r="FB4" s="923"/>
      <c r="FC4" s="923"/>
      <c r="FD4" s="923"/>
      <c r="FE4" s="923"/>
      <c r="FF4" s="923"/>
      <c r="FG4" s="923"/>
      <c r="FH4" s="923"/>
      <c r="FI4" s="923"/>
      <c r="FJ4" s="923"/>
      <c r="FK4" s="923"/>
      <c r="FL4" s="923"/>
      <c r="FM4" s="923"/>
      <c r="FN4" s="923"/>
      <c r="FO4" s="923"/>
      <c r="FP4" s="923"/>
      <c r="FQ4" s="923"/>
      <c r="FR4" s="923"/>
      <c r="FS4" s="923"/>
      <c r="FT4" s="923"/>
      <c r="FU4" s="923"/>
      <c r="FV4" s="923"/>
      <c r="FW4" s="923"/>
      <c r="FX4" s="923"/>
      <c r="FY4" s="923"/>
      <c r="FZ4" s="923"/>
      <c r="GA4" s="923"/>
      <c r="GB4" s="923"/>
      <c r="GC4" s="923"/>
      <c r="GD4" s="923"/>
      <c r="GE4" s="923"/>
      <c r="GF4" s="923"/>
      <c r="GG4" s="923"/>
      <c r="GH4" s="923"/>
      <c r="GI4" s="923"/>
      <c r="GJ4" s="923"/>
      <c r="GK4" s="923"/>
      <c r="GL4" s="923"/>
      <c r="GM4" s="923"/>
      <c r="GN4" s="923"/>
      <c r="GO4" s="923"/>
      <c r="GP4" s="923"/>
      <c r="GQ4" s="923"/>
      <c r="GR4" s="923"/>
      <c r="GS4" s="923"/>
      <c r="GT4" s="923"/>
      <c r="GU4" s="923"/>
      <c r="GV4" s="923"/>
      <c r="GW4" s="923"/>
      <c r="GX4" s="923"/>
      <c r="GY4" s="923"/>
      <c r="GZ4" s="923"/>
      <c r="HA4" s="923"/>
      <c r="HB4" s="923"/>
      <c r="HC4" s="923"/>
      <c r="HD4" s="923"/>
      <c r="HE4" s="923"/>
      <c r="HF4" s="923"/>
      <c r="HG4" s="923"/>
      <c r="HH4" s="923"/>
      <c r="HI4" s="923"/>
      <c r="HJ4" s="923"/>
      <c r="HK4" s="923"/>
      <c r="HL4" s="923"/>
      <c r="HM4" s="923"/>
      <c r="HN4" s="923"/>
      <c r="HO4" s="923"/>
      <c r="HP4" s="923"/>
      <c r="HQ4" s="923"/>
      <c r="HR4" s="923"/>
      <c r="HS4" s="923"/>
      <c r="HT4" s="923"/>
      <c r="HU4" s="923"/>
      <c r="HV4" s="923"/>
      <c r="HW4" s="923"/>
      <c r="HX4" s="923"/>
      <c r="HY4" s="923"/>
      <c r="HZ4" s="923"/>
      <c r="IA4" s="923"/>
      <c r="IB4" s="923"/>
      <c r="IC4" s="923"/>
      <c r="ID4" s="923"/>
      <c r="IE4" s="923"/>
      <c r="IF4" s="923"/>
      <c r="IG4" s="923"/>
      <c r="IH4" s="923"/>
      <c r="II4" s="923"/>
      <c r="IJ4" s="923"/>
      <c r="IK4" s="923"/>
      <c r="IL4" s="923"/>
      <c r="IM4" s="923"/>
      <c r="IN4" s="923"/>
      <c r="IO4" s="923"/>
      <c r="IP4" s="923"/>
      <c r="IQ4" s="923"/>
      <c r="IR4" s="923"/>
      <c r="IS4" s="923"/>
      <c r="IT4" s="923"/>
      <c r="IU4" s="923"/>
      <c r="IV4" s="923"/>
      <c r="IW4" s="923"/>
      <c r="IX4" s="923"/>
      <c r="IY4" s="923"/>
      <c r="IZ4" s="923"/>
      <c r="JA4" s="923"/>
      <c r="JB4" s="923"/>
      <c r="JC4" s="923"/>
      <c r="JD4" s="923"/>
      <c r="JE4" s="923"/>
      <c r="JF4" s="923"/>
      <c r="JG4" s="923"/>
      <c r="JH4" s="923"/>
      <c r="JI4" s="923"/>
      <c r="JJ4" s="923"/>
      <c r="JK4" s="923"/>
      <c r="JL4" s="923"/>
      <c r="JM4" s="923"/>
      <c r="JN4" s="923"/>
      <c r="JO4" s="923"/>
      <c r="JP4" s="923"/>
      <c r="JQ4" s="923"/>
      <c r="JR4" s="923"/>
      <c r="JS4" s="923"/>
      <c r="JT4" s="923"/>
      <c r="JU4" s="923"/>
      <c r="JV4" s="923"/>
      <c r="JW4" s="923"/>
      <c r="JX4" s="923"/>
      <c r="JY4" s="923"/>
      <c r="JZ4" s="923"/>
      <c r="KA4" s="923"/>
      <c r="KB4" s="923"/>
      <c r="KC4" s="923"/>
      <c r="KD4" s="923"/>
      <c r="KE4" s="923"/>
      <c r="KF4" s="923"/>
      <c r="KG4" s="923"/>
      <c r="KH4" s="923"/>
      <c r="KI4" s="923"/>
      <c r="KJ4" s="923"/>
      <c r="KK4" s="923"/>
      <c r="KL4" s="923"/>
      <c r="KM4" s="923"/>
      <c r="KN4" s="923"/>
      <c r="KO4" s="923"/>
      <c r="KP4" s="923"/>
      <c r="KQ4" s="923"/>
      <c r="KR4" s="923"/>
      <c r="KS4" s="923"/>
      <c r="KT4" s="923"/>
      <c r="KU4" s="923"/>
      <c r="KV4" s="923"/>
      <c r="KW4" s="923"/>
      <c r="KX4" s="923"/>
      <c r="KY4" s="923"/>
      <c r="KZ4" s="923"/>
      <c r="LA4" s="923"/>
      <c r="LB4" s="923"/>
      <c r="LC4" s="923"/>
      <c r="LD4" s="923"/>
      <c r="LE4" s="923"/>
      <c r="LF4" s="923"/>
      <c r="LG4" s="923"/>
      <c r="LH4" s="923"/>
      <c r="LI4" s="923"/>
      <c r="LJ4" s="923"/>
      <c r="LK4" s="923"/>
      <c r="LL4" s="923"/>
      <c r="LM4" s="923"/>
      <c r="LN4" s="923"/>
      <c r="LO4" s="923"/>
      <c r="LP4" s="923"/>
      <c r="LQ4" s="923"/>
      <c r="LR4" s="923"/>
      <c r="LS4" s="923"/>
      <c r="LT4" s="923"/>
      <c r="LU4" s="923"/>
      <c r="LV4" s="923"/>
      <c r="LW4" s="923"/>
      <c r="LX4" s="923"/>
      <c r="LY4" s="923"/>
      <c r="LZ4" s="923"/>
      <c r="MA4" s="923"/>
      <c r="MB4" s="923"/>
      <c r="MC4" s="923"/>
      <c r="MD4" s="923"/>
      <c r="ME4" s="923"/>
      <c r="MF4" s="923"/>
      <c r="MG4" s="923"/>
      <c r="MH4" s="923"/>
      <c r="MI4" s="923"/>
      <c r="MJ4" s="923"/>
      <c r="MK4" s="923"/>
      <c r="ML4" s="923"/>
      <c r="MM4" s="923"/>
      <c r="MN4" s="923"/>
      <c r="MO4" s="923"/>
      <c r="MP4" s="923"/>
      <c r="MQ4" s="923"/>
      <c r="MR4" s="923"/>
      <c r="MS4" s="923"/>
      <c r="MT4" s="923"/>
      <c r="MU4" s="923"/>
      <c r="MV4" s="923"/>
      <c r="MW4" s="923"/>
      <c r="MX4" s="923"/>
      <c r="MY4" s="923"/>
      <c r="MZ4" s="923"/>
      <c r="NA4" s="923"/>
      <c r="NB4" s="923"/>
      <c r="NC4" s="923"/>
      <c r="ND4" s="923"/>
      <c r="NE4" s="923"/>
      <c r="NF4" s="923"/>
      <c r="NG4" s="923"/>
      <c r="NH4" s="923"/>
      <c r="NI4" s="923"/>
      <c r="NJ4" s="923"/>
      <c r="NK4" s="923"/>
      <c r="NL4" s="923"/>
      <c r="NM4" s="923"/>
      <c r="NN4" s="923"/>
      <c r="NO4" s="923"/>
      <c r="NP4" s="923"/>
      <c r="NQ4" s="923"/>
      <c r="NR4" s="923"/>
      <c r="NS4" s="923"/>
      <c r="NT4" s="923"/>
      <c r="NU4" s="923"/>
      <c r="NV4" s="923"/>
      <c r="NW4" s="923"/>
      <c r="NX4" s="923"/>
      <c r="NY4" s="923"/>
      <c r="NZ4" s="923"/>
      <c r="OA4" s="923"/>
      <c r="OB4" s="923"/>
      <c r="OC4" s="923"/>
      <c r="OD4" s="923"/>
      <c r="OE4" s="923"/>
      <c r="OF4" s="923"/>
      <c r="OG4" s="923"/>
      <c r="OH4" s="923"/>
      <c r="OI4" s="923"/>
      <c r="OJ4" s="923"/>
      <c r="OK4" s="923"/>
      <c r="OL4" s="923"/>
      <c r="OM4" s="923"/>
      <c r="ON4" s="923"/>
      <c r="OO4" s="923"/>
      <c r="OP4" s="923"/>
      <c r="OQ4" s="923"/>
      <c r="OR4" s="923"/>
      <c r="OS4" s="923"/>
      <c r="OT4" s="923"/>
      <c r="OU4" s="923"/>
      <c r="OV4" s="923"/>
      <c r="OW4" s="923"/>
      <c r="OX4" s="923"/>
      <c r="OY4" s="923"/>
      <c r="OZ4" s="923"/>
      <c r="PA4" s="923"/>
      <c r="PB4" s="923"/>
      <c r="PC4" s="923"/>
      <c r="PD4" s="923"/>
      <c r="PE4" s="923"/>
      <c r="PF4" s="923"/>
      <c r="PG4" s="923"/>
      <c r="PH4" s="923"/>
      <c r="PI4" s="923"/>
      <c r="PJ4" s="923"/>
      <c r="PK4" s="923"/>
      <c r="PL4" s="923"/>
      <c r="PM4" s="923"/>
      <c r="PN4" s="923"/>
      <c r="PO4" s="923"/>
      <c r="PP4" s="923"/>
      <c r="PQ4" s="923"/>
      <c r="PR4" s="923"/>
      <c r="PS4" s="923"/>
      <c r="PT4" s="923"/>
      <c r="PU4" s="923"/>
      <c r="PV4" s="923"/>
      <c r="PW4" s="923"/>
      <c r="PX4" s="923"/>
      <c r="PY4" s="923"/>
      <c r="PZ4" s="923"/>
      <c r="QA4" s="923"/>
      <c r="QB4" s="923"/>
      <c r="QC4" s="923"/>
      <c r="QD4" s="923"/>
      <c r="QE4" s="923"/>
      <c r="QF4" s="923"/>
      <c r="QG4" s="923"/>
      <c r="QH4" s="923"/>
      <c r="QI4" s="923"/>
      <c r="QJ4" s="923"/>
      <c r="QK4" s="923"/>
      <c r="QL4" s="923"/>
      <c r="QM4" s="923"/>
      <c r="QN4" s="923"/>
      <c r="QO4" s="923"/>
      <c r="QP4" s="923"/>
      <c r="QQ4" s="923"/>
      <c r="QR4" s="923"/>
      <c r="QS4" s="923"/>
      <c r="QT4" s="923"/>
      <c r="QU4" s="923"/>
      <c r="QV4" s="923"/>
      <c r="QW4" s="923"/>
      <c r="QX4" s="923"/>
      <c r="QY4" s="923"/>
      <c r="QZ4" s="923"/>
      <c r="RA4" s="923"/>
      <c r="RB4" s="923"/>
      <c r="RC4" s="923"/>
      <c r="RD4" s="923"/>
      <c r="RE4" s="923"/>
      <c r="RF4" s="923"/>
      <c r="RG4" s="923"/>
      <c r="RH4" s="923"/>
      <c r="RI4" s="923"/>
      <c r="RJ4" s="923"/>
      <c r="RK4" s="923"/>
      <c r="RL4" s="923"/>
      <c r="RM4" s="923"/>
      <c r="RN4" s="923"/>
      <c r="RO4" s="923"/>
      <c r="RP4" s="923"/>
      <c r="RQ4" s="923"/>
      <c r="RR4" s="923"/>
      <c r="RS4" s="923"/>
      <c r="RT4" s="923"/>
      <c r="RU4" s="923"/>
      <c r="RV4" s="923"/>
      <c r="RW4" s="923"/>
      <c r="RX4" s="923"/>
      <c r="RY4" s="923"/>
      <c r="RZ4" s="923"/>
      <c r="SA4" s="923"/>
      <c r="SB4" s="923"/>
      <c r="SC4" s="923"/>
      <c r="SD4" s="923"/>
      <c r="SE4" s="923"/>
      <c r="SF4" s="923"/>
      <c r="SG4" s="923"/>
      <c r="SH4" s="923"/>
      <c r="SI4" s="923"/>
      <c r="SJ4" s="923"/>
      <c r="SK4" s="923"/>
      <c r="SL4" s="923"/>
      <c r="SM4" s="923"/>
      <c r="SN4" s="923"/>
      <c r="SO4" s="923"/>
      <c r="SP4" s="923"/>
      <c r="SQ4" s="923"/>
      <c r="SR4" s="923"/>
      <c r="SS4" s="923"/>
      <c r="ST4" s="923"/>
      <c r="SU4" s="923"/>
      <c r="SV4" s="923"/>
      <c r="SW4" s="923"/>
      <c r="SX4" s="923"/>
      <c r="SY4" s="923"/>
      <c r="SZ4" s="923"/>
      <c r="TA4" s="923"/>
      <c r="TB4" s="923"/>
      <c r="TC4" s="923"/>
      <c r="TD4" s="923"/>
      <c r="TE4" s="923"/>
      <c r="TF4" s="923"/>
      <c r="TG4" s="923"/>
      <c r="TH4" s="923"/>
      <c r="TI4" s="923"/>
      <c r="TJ4" s="923"/>
      <c r="TK4" s="923"/>
      <c r="TL4" s="923"/>
      <c r="TM4" s="923"/>
      <c r="TN4" s="923"/>
      <c r="TO4" s="923"/>
      <c r="TP4" s="923"/>
      <c r="TQ4" s="923"/>
      <c r="TR4" s="923"/>
      <c r="TS4" s="923"/>
      <c r="TT4" s="923"/>
      <c r="TU4" s="923"/>
      <c r="TV4" s="923"/>
      <c r="TW4" s="923"/>
      <c r="TX4" s="923"/>
      <c r="TY4" s="923"/>
      <c r="TZ4" s="923"/>
      <c r="UA4" s="923"/>
      <c r="UB4" s="923"/>
      <c r="UC4" s="923"/>
      <c r="UD4" s="923"/>
      <c r="UE4" s="923"/>
      <c r="UF4" s="923"/>
      <c r="UG4" s="923"/>
      <c r="UH4" s="923"/>
      <c r="UI4" s="923"/>
      <c r="UJ4" s="923"/>
      <c r="UK4" s="923"/>
      <c r="UL4" s="923"/>
      <c r="UM4" s="923"/>
      <c r="UN4" s="923"/>
      <c r="UO4" s="923"/>
      <c r="UP4" s="923"/>
      <c r="UQ4" s="923"/>
      <c r="UR4" s="923"/>
      <c r="US4" s="923"/>
      <c r="UT4" s="923"/>
      <c r="UU4" s="923"/>
      <c r="UV4" s="923"/>
      <c r="UW4" s="923"/>
      <c r="UX4" s="923"/>
      <c r="UY4" s="923"/>
      <c r="UZ4" s="923"/>
      <c r="VA4" s="923"/>
      <c r="VB4" s="923"/>
      <c r="VC4" s="923"/>
      <c r="VD4" s="923"/>
      <c r="VE4" s="923"/>
      <c r="VF4" s="923"/>
      <c r="VG4" s="923"/>
      <c r="VH4" s="923"/>
      <c r="VI4" s="923"/>
      <c r="VJ4" s="923"/>
      <c r="VK4" s="923"/>
      <c r="VL4" s="923"/>
      <c r="VM4" s="923"/>
      <c r="VN4" s="923"/>
      <c r="VO4" s="923"/>
      <c r="VP4" s="923"/>
      <c r="VQ4" s="923"/>
      <c r="VR4" s="923"/>
      <c r="VS4" s="923"/>
      <c r="VT4" s="923"/>
      <c r="VU4" s="923"/>
      <c r="VV4" s="923"/>
      <c r="VW4" s="923"/>
      <c r="VX4" s="923"/>
      <c r="VY4" s="923"/>
      <c r="VZ4" s="923"/>
      <c r="WA4" s="923"/>
      <c r="WB4" s="923"/>
      <c r="WC4" s="923"/>
      <c r="WD4" s="923"/>
      <c r="WE4" s="923"/>
      <c r="WF4" s="923"/>
      <c r="WG4" s="923"/>
      <c r="WH4" s="923"/>
      <c r="WI4" s="923"/>
      <c r="WJ4" s="923"/>
      <c r="WK4" s="923"/>
      <c r="WL4" s="923"/>
      <c r="WM4" s="923"/>
      <c r="WN4" s="923"/>
      <c r="WO4" s="923"/>
      <c r="WP4" s="923"/>
      <c r="WQ4" s="923"/>
      <c r="WR4" s="923"/>
      <c r="WS4" s="923"/>
      <c r="WT4" s="923"/>
      <c r="WU4" s="923"/>
      <c r="WV4" s="923"/>
      <c r="WW4" s="923"/>
      <c r="WX4" s="923"/>
      <c r="WY4" s="923"/>
      <c r="WZ4" s="923"/>
      <c r="XA4" s="923"/>
      <c r="XB4" s="923"/>
      <c r="XC4" s="923"/>
      <c r="XD4" s="923"/>
      <c r="XE4" s="923"/>
      <c r="XF4" s="923"/>
      <c r="XG4" s="923"/>
      <c r="XH4" s="923"/>
      <c r="XI4" s="923"/>
      <c r="XJ4" s="923"/>
      <c r="XK4" s="923"/>
      <c r="XL4" s="923"/>
      <c r="XM4" s="923"/>
      <c r="XN4" s="923"/>
      <c r="XO4" s="923"/>
      <c r="XP4" s="923"/>
      <c r="XQ4" s="923"/>
      <c r="XR4" s="923"/>
      <c r="XS4" s="923"/>
      <c r="XT4" s="923"/>
      <c r="XU4" s="923"/>
      <c r="XV4" s="923"/>
      <c r="XW4" s="923"/>
      <c r="XX4" s="923"/>
      <c r="XY4" s="923"/>
      <c r="XZ4" s="923"/>
      <c r="YA4" s="923"/>
      <c r="YB4" s="923"/>
      <c r="YC4" s="923"/>
      <c r="YD4" s="923"/>
      <c r="YE4" s="923"/>
      <c r="YF4" s="923"/>
      <c r="YG4" s="923"/>
      <c r="YH4" s="923"/>
      <c r="YI4" s="923"/>
      <c r="YJ4" s="923"/>
      <c r="YK4" s="923"/>
      <c r="YL4" s="923"/>
      <c r="YM4" s="923"/>
      <c r="YN4" s="923"/>
      <c r="YO4" s="923"/>
      <c r="YP4" s="923"/>
      <c r="YQ4" s="923"/>
      <c r="YR4" s="923"/>
      <c r="YS4" s="923"/>
      <c r="YT4" s="923"/>
      <c r="YU4" s="923"/>
      <c r="YV4" s="923"/>
      <c r="YW4" s="923"/>
      <c r="YX4" s="923"/>
      <c r="YY4" s="923"/>
      <c r="YZ4" s="923"/>
      <c r="ZA4" s="923"/>
      <c r="ZB4" s="923"/>
      <c r="ZC4" s="923"/>
      <c r="ZD4" s="923"/>
      <c r="ZE4" s="923"/>
      <c r="ZF4" s="923"/>
      <c r="ZG4" s="923"/>
      <c r="ZH4" s="923"/>
      <c r="ZI4" s="923"/>
      <c r="ZJ4" s="923"/>
      <c r="ZK4" s="923"/>
      <c r="ZL4" s="923"/>
      <c r="ZM4" s="923"/>
      <c r="ZN4" s="923"/>
      <c r="ZO4" s="923"/>
      <c r="ZP4" s="923"/>
      <c r="ZQ4" s="923"/>
      <c r="ZR4" s="923"/>
      <c r="ZS4" s="923"/>
      <c r="ZT4" s="923"/>
      <c r="ZU4" s="923"/>
      <c r="ZV4" s="923"/>
      <c r="ZW4" s="923"/>
      <c r="ZX4" s="923"/>
      <c r="ZY4" s="923"/>
      <c r="ZZ4" s="923"/>
      <c r="AAA4" s="923"/>
      <c r="AAB4" s="923"/>
      <c r="AAC4" s="923"/>
      <c r="AAD4" s="923"/>
      <c r="AAE4" s="923"/>
      <c r="AAF4" s="923"/>
      <c r="AAG4" s="923"/>
      <c r="AAH4" s="923"/>
      <c r="AAI4" s="923"/>
      <c r="AAJ4" s="923"/>
      <c r="AAK4" s="923"/>
      <c r="AAL4" s="923"/>
      <c r="AAM4" s="923"/>
      <c r="AAN4" s="923"/>
      <c r="AAO4" s="923"/>
      <c r="AAP4" s="923"/>
      <c r="AAQ4" s="923"/>
      <c r="AAR4" s="923"/>
      <c r="AAS4" s="923"/>
      <c r="AAT4" s="923"/>
      <c r="AAU4" s="923"/>
      <c r="AAV4" s="923"/>
      <c r="AAW4" s="923"/>
      <c r="AAX4" s="923"/>
      <c r="AAY4" s="923"/>
      <c r="AAZ4" s="923"/>
      <c r="ABA4" s="923"/>
      <c r="ABB4" s="923"/>
      <c r="ABC4" s="923"/>
      <c r="ABD4" s="923"/>
      <c r="ABE4" s="923"/>
      <c r="ABF4" s="923"/>
      <c r="ABG4" s="923"/>
      <c r="ABH4" s="923"/>
      <c r="ABI4" s="923"/>
      <c r="ABJ4" s="923"/>
      <c r="ABK4" s="923"/>
      <c r="ABL4" s="923"/>
      <c r="ABM4" s="923"/>
      <c r="ABN4" s="923"/>
      <c r="ABO4" s="923"/>
      <c r="ABP4" s="923"/>
      <c r="ABQ4" s="923"/>
      <c r="ABR4" s="923"/>
      <c r="ABS4" s="923"/>
      <c r="ABT4" s="923"/>
      <c r="ABU4" s="923"/>
      <c r="ABV4" s="923"/>
      <c r="ABW4" s="923"/>
      <c r="ABX4" s="923"/>
      <c r="ABY4" s="923"/>
      <c r="ABZ4" s="923"/>
      <c r="ACA4" s="923"/>
      <c r="ACB4" s="923"/>
      <c r="ACC4" s="923"/>
      <c r="ACD4" s="923"/>
      <c r="ACE4" s="923"/>
      <c r="ACF4" s="923"/>
      <c r="ACG4" s="923"/>
      <c r="ACH4" s="923"/>
      <c r="ACI4" s="923"/>
      <c r="ACJ4" s="923"/>
      <c r="ACK4" s="923"/>
      <c r="ACL4" s="923"/>
      <c r="ACM4" s="923"/>
      <c r="ACN4" s="923"/>
      <c r="ACO4" s="923"/>
      <c r="ACP4" s="923"/>
      <c r="ACQ4" s="923"/>
      <c r="ACR4" s="923"/>
      <c r="ACS4" s="923"/>
      <c r="ACT4" s="923"/>
      <c r="ACU4" s="923"/>
      <c r="ACV4" s="923"/>
      <c r="ACW4" s="923"/>
      <c r="ACX4" s="923"/>
      <c r="ACY4" s="923"/>
      <c r="ACZ4" s="923"/>
      <c r="ADA4" s="923"/>
      <c r="ADB4" s="923"/>
      <c r="ADC4" s="923"/>
      <c r="ADD4" s="923"/>
      <c r="ADE4" s="923"/>
      <c r="ADF4" s="923"/>
      <c r="ADG4" s="923"/>
      <c r="ADH4" s="923"/>
      <c r="ADI4" s="923"/>
      <c r="ADJ4" s="923"/>
      <c r="ADK4" s="923"/>
      <c r="ADL4" s="923"/>
      <c r="ADM4" s="923"/>
      <c r="ADN4" s="923"/>
      <c r="ADO4" s="923"/>
      <c r="ADP4" s="923"/>
      <c r="ADQ4" s="923"/>
      <c r="ADR4" s="923"/>
      <c r="ADS4" s="923"/>
      <c r="ADT4" s="923"/>
      <c r="ADU4" s="923"/>
      <c r="ADV4" s="923"/>
      <c r="ADW4" s="923"/>
      <c r="ADX4" s="923"/>
      <c r="ADY4" s="923"/>
      <c r="ADZ4" s="923"/>
      <c r="AEA4" s="923"/>
      <c r="AEB4" s="923"/>
      <c r="AEC4" s="923"/>
      <c r="AED4" s="923"/>
      <c r="AEE4" s="923"/>
      <c r="AEF4" s="923"/>
      <c r="AEG4" s="923"/>
      <c r="AEH4" s="923"/>
      <c r="AEI4" s="923"/>
      <c r="AEJ4" s="923"/>
      <c r="AEK4" s="923"/>
      <c r="AEL4" s="923"/>
      <c r="AEM4" s="923"/>
      <c r="AEN4" s="923"/>
      <c r="AEO4" s="923"/>
      <c r="AEP4" s="923"/>
      <c r="AEQ4" s="923"/>
      <c r="AER4" s="923"/>
      <c r="AES4" s="923"/>
      <c r="AET4" s="923"/>
      <c r="AEU4" s="923"/>
      <c r="AEV4" s="923"/>
      <c r="AEW4" s="923"/>
      <c r="AEX4" s="923"/>
      <c r="AEY4" s="923"/>
      <c r="AEZ4" s="923"/>
      <c r="AFA4" s="923"/>
      <c r="AFB4" s="923"/>
      <c r="AFC4" s="923"/>
      <c r="AFD4" s="923"/>
      <c r="AFE4" s="923"/>
      <c r="AFF4" s="923"/>
      <c r="AFG4" s="923"/>
      <c r="AFH4" s="923"/>
      <c r="AFI4" s="923"/>
      <c r="AFJ4" s="923"/>
      <c r="AFK4" s="923"/>
      <c r="AFL4" s="923"/>
      <c r="AFM4" s="923"/>
      <c r="AFN4" s="923"/>
      <c r="AFO4" s="923"/>
      <c r="AFP4" s="923"/>
      <c r="AFQ4" s="923"/>
      <c r="AFR4" s="923"/>
      <c r="AFS4" s="923"/>
      <c r="AFT4" s="923"/>
      <c r="AFU4" s="923"/>
      <c r="AFV4" s="923"/>
      <c r="AFW4" s="923"/>
      <c r="AFX4" s="923"/>
      <c r="AFY4" s="923"/>
      <c r="AFZ4" s="923"/>
      <c r="AGA4" s="923"/>
      <c r="AGB4" s="923"/>
      <c r="AGC4" s="923"/>
      <c r="AGD4" s="923"/>
      <c r="AGE4" s="923"/>
      <c r="AGF4" s="923"/>
      <c r="AGG4" s="923"/>
      <c r="AGH4" s="923"/>
      <c r="AGI4" s="923"/>
      <c r="AGJ4" s="923"/>
      <c r="AGK4" s="923"/>
      <c r="AGL4" s="923"/>
      <c r="AGM4" s="923"/>
      <c r="AGN4" s="923"/>
      <c r="AGO4" s="923"/>
      <c r="AGP4" s="923"/>
      <c r="AGQ4" s="923"/>
      <c r="AGR4" s="923"/>
      <c r="AGS4" s="923"/>
      <c r="AGT4" s="923"/>
      <c r="AGU4" s="923"/>
      <c r="AGV4" s="923"/>
      <c r="AGW4" s="923"/>
      <c r="AGX4" s="923"/>
      <c r="AGY4" s="923"/>
      <c r="AGZ4" s="923"/>
      <c r="AHA4" s="923"/>
      <c r="AHB4" s="923"/>
      <c r="AHC4" s="923"/>
      <c r="AHD4" s="923"/>
      <c r="AHE4" s="923"/>
      <c r="AHF4" s="923"/>
      <c r="AHG4" s="923"/>
      <c r="AHH4" s="923"/>
      <c r="AHI4" s="923"/>
      <c r="AHJ4" s="923"/>
      <c r="AHK4" s="923"/>
      <c r="AHL4" s="923"/>
      <c r="AHM4" s="923"/>
      <c r="AHN4" s="923"/>
      <c r="AHO4" s="923"/>
      <c r="AHP4" s="923"/>
      <c r="AHQ4" s="923"/>
      <c r="AHR4" s="923"/>
      <c r="AHS4" s="923"/>
      <c r="AHT4" s="923"/>
      <c r="AHU4" s="923"/>
      <c r="AHV4" s="923"/>
      <c r="AHW4" s="923"/>
      <c r="AHX4" s="923"/>
      <c r="AHY4" s="923"/>
      <c r="AHZ4" s="923"/>
      <c r="AIA4" s="923"/>
      <c r="AIB4" s="923"/>
      <c r="AIC4" s="923"/>
      <c r="AID4" s="923"/>
      <c r="AIE4" s="923"/>
      <c r="AIF4" s="923"/>
      <c r="AIG4" s="923"/>
      <c r="AIH4" s="923"/>
      <c r="AII4" s="923"/>
      <c r="AIJ4" s="923"/>
      <c r="AIK4" s="923"/>
      <c r="AIL4" s="923"/>
      <c r="AIM4" s="923"/>
      <c r="AIN4" s="923"/>
      <c r="AIO4" s="923"/>
      <c r="AIP4" s="923"/>
      <c r="AIQ4" s="923"/>
      <c r="AIR4" s="923"/>
      <c r="AIS4" s="923"/>
      <c r="AIT4" s="923"/>
      <c r="AIU4" s="923"/>
      <c r="AIV4" s="923"/>
      <c r="AIW4" s="923"/>
      <c r="AIX4" s="923"/>
      <c r="AIY4" s="923"/>
      <c r="AIZ4" s="923"/>
      <c r="AJA4" s="923"/>
      <c r="AJB4" s="923"/>
      <c r="AJC4" s="923"/>
      <c r="AJD4" s="923"/>
      <c r="AJE4" s="923"/>
      <c r="AJF4" s="923"/>
      <c r="AJG4" s="923"/>
      <c r="AJH4" s="923"/>
      <c r="AJI4" s="923"/>
      <c r="AJJ4" s="923"/>
      <c r="AJK4" s="923"/>
      <c r="AJL4" s="923"/>
      <c r="AJM4" s="923"/>
      <c r="AJN4" s="923"/>
      <c r="AJO4" s="923"/>
      <c r="AJP4" s="923"/>
      <c r="AJQ4" s="923"/>
      <c r="AJR4" s="923"/>
      <c r="AJS4" s="923"/>
      <c r="AJT4" s="923"/>
      <c r="AJU4" s="923"/>
      <c r="AJV4" s="923"/>
      <c r="AJW4" s="923"/>
      <c r="AJX4" s="923"/>
      <c r="AJY4" s="923"/>
      <c r="AJZ4" s="923"/>
      <c r="AKA4" s="923"/>
      <c r="AKB4" s="923"/>
      <c r="AKC4" s="923"/>
      <c r="AKD4" s="923"/>
      <c r="AKE4" s="923"/>
      <c r="AKF4" s="923"/>
      <c r="AKG4" s="923"/>
      <c r="AKH4" s="923"/>
      <c r="AKI4" s="923"/>
      <c r="AKJ4" s="923"/>
      <c r="AKK4" s="923"/>
      <c r="AKL4" s="923"/>
      <c r="AKM4" s="923"/>
      <c r="AKN4" s="923"/>
      <c r="AKO4" s="923"/>
      <c r="AKP4" s="923"/>
      <c r="AKQ4" s="923"/>
      <c r="AKR4" s="923"/>
      <c r="AKS4" s="923"/>
      <c r="AKT4" s="923"/>
      <c r="AKU4" s="926"/>
      <c r="AKV4" s="926"/>
      <c r="AKW4" s="926"/>
      <c r="AKX4" s="926"/>
      <c r="AKY4" s="926"/>
      <c r="AKZ4" s="926"/>
      <c r="ALA4" s="926"/>
      <c r="ALB4" s="926"/>
      <c r="ALC4" s="926"/>
      <c r="ALD4" s="926"/>
      <c r="ALE4" s="926"/>
      <c r="ALF4" s="926"/>
      <c r="ALG4" s="926"/>
      <c r="ALH4" s="926"/>
      <c r="ALI4" s="926"/>
      <c r="ALJ4" s="926"/>
      <c r="ALK4" s="926"/>
      <c r="ALL4" s="926"/>
      <c r="ALM4" s="926"/>
      <c r="ALN4" s="926"/>
      <c r="ALO4" s="926"/>
      <c r="ALP4" s="926"/>
      <c r="ALQ4" s="926"/>
      <c r="ALR4" s="926"/>
      <c r="ALS4" s="926"/>
      <c r="ALT4" s="926"/>
      <c r="ALU4" s="926"/>
      <c r="ALV4" s="926"/>
      <c r="ALW4" s="926"/>
      <c r="ALX4" s="926"/>
      <c r="ALY4" s="926"/>
      <c r="ALZ4" s="926"/>
      <c r="AMA4" s="926"/>
      <c r="AMB4" s="926"/>
      <c r="AMC4" s="926"/>
      <c r="AMD4" s="926"/>
      <c r="AME4" s="926"/>
      <c r="AMF4" s="926"/>
      <c r="AMG4" s="926"/>
      <c r="AMH4" s="926"/>
    </row>
    <row r="5" spans="1:1022" s="927" customFormat="1" ht="10.8" thickBot="1" x14ac:dyDescent="0.25">
      <c r="A5" s="928"/>
      <c r="B5" s="1139" t="s">
        <v>1136</v>
      </c>
      <c r="C5" s="1139"/>
      <c r="D5" s="1139"/>
      <c r="E5" s="1139"/>
      <c r="F5" s="1139"/>
      <c r="G5" s="1139"/>
      <c r="H5" s="1139" t="s">
        <v>1137</v>
      </c>
      <c r="I5" s="1139"/>
      <c r="J5" s="1139"/>
      <c r="K5" s="1139"/>
      <c r="L5" s="1139"/>
      <c r="M5" s="1139"/>
      <c r="N5" s="923"/>
      <c r="O5" s="923"/>
      <c r="P5" s="923"/>
      <c r="Q5" s="923"/>
      <c r="R5" s="923"/>
      <c r="S5" s="923"/>
      <c r="T5" s="923"/>
      <c r="U5" s="923"/>
      <c r="V5" s="923"/>
      <c r="W5" s="923"/>
      <c r="X5" s="923"/>
      <c r="Y5" s="923"/>
      <c r="Z5" s="923"/>
      <c r="AA5" s="923"/>
      <c r="AB5" s="923"/>
      <c r="AC5" s="923"/>
      <c r="AD5" s="923"/>
      <c r="AE5" s="923"/>
      <c r="AF5" s="923"/>
      <c r="AG5" s="923"/>
      <c r="AH5" s="923"/>
      <c r="AI5" s="923"/>
      <c r="AJ5" s="923"/>
      <c r="AK5" s="923"/>
      <c r="AL5" s="923"/>
      <c r="AM5" s="923"/>
      <c r="AN5" s="923"/>
      <c r="AO5" s="923"/>
      <c r="AP5" s="923"/>
      <c r="AQ5" s="923"/>
      <c r="AR5" s="923"/>
      <c r="AS5" s="923"/>
      <c r="AT5" s="923"/>
      <c r="AU5" s="923"/>
      <c r="AV5" s="923"/>
      <c r="AW5" s="923"/>
      <c r="AX5" s="923"/>
      <c r="AY5" s="923"/>
      <c r="AZ5" s="923"/>
      <c r="BA5" s="923"/>
      <c r="BB5" s="923"/>
      <c r="BC5" s="923"/>
      <c r="BD5" s="923"/>
      <c r="BE5" s="923"/>
      <c r="BF5" s="923"/>
      <c r="BG5" s="923"/>
      <c r="BH5" s="923"/>
      <c r="BI5" s="923"/>
      <c r="BJ5" s="923"/>
      <c r="BK5" s="923"/>
      <c r="BL5" s="923"/>
      <c r="BM5" s="923"/>
      <c r="BN5" s="923"/>
      <c r="BO5" s="923"/>
      <c r="BP5" s="923"/>
      <c r="BQ5" s="923"/>
      <c r="BR5" s="923"/>
      <c r="BS5" s="923"/>
      <c r="BT5" s="923"/>
      <c r="BU5" s="923"/>
      <c r="BV5" s="923"/>
      <c r="BW5" s="923"/>
      <c r="BX5" s="923"/>
      <c r="BY5" s="923"/>
      <c r="BZ5" s="923"/>
      <c r="CA5" s="923"/>
      <c r="CB5" s="923"/>
      <c r="CC5" s="923"/>
      <c r="CD5" s="923"/>
      <c r="CE5" s="923"/>
      <c r="CF5" s="923"/>
      <c r="CG5" s="923"/>
      <c r="CH5" s="923"/>
      <c r="CI5" s="923"/>
      <c r="CJ5" s="923"/>
      <c r="CK5" s="923"/>
      <c r="CL5" s="923"/>
      <c r="CM5" s="923"/>
      <c r="CN5" s="923"/>
      <c r="CO5" s="923"/>
      <c r="CP5" s="923"/>
      <c r="CQ5" s="923"/>
      <c r="CR5" s="923"/>
      <c r="CS5" s="923"/>
      <c r="CT5" s="923"/>
      <c r="CU5" s="923"/>
      <c r="CV5" s="923"/>
      <c r="CW5" s="923"/>
      <c r="CX5" s="923"/>
      <c r="CY5" s="923"/>
      <c r="CZ5" s="923"/>
      <c r="DA5" s="923"/>
      <c r="DB5" s="923"/>
      <c r="DC5" s="923"/>
      <c r="DD5" s="923"/>
      <c r="DE5" s="923"/>
      <c r="DF5" s="923"/>
      <c r="DG5" s="923"/>
      <c r="DH5" s="923"/>
      <c r="DI5" s="923"/>
      <c r="DJ5" s="923"/>
      <c r="DK5" s="923"/>
      <c r="DL5" s="923"/>
      <c r="DM5" s="923"/>
      <c r="DN5" s="923"/>
      <c r="DO5" s="923"/>
      <c r="DP5" s="923"/>
      <c r="DQ5" s="923"/>
      <c r="DR5" s="923"/>
      <c r="DS5" s="923"/>
      <c r="DT5" s="923"/>
      <c r="DU5" s="923"/>
      <c r="DV5" s="923"/>
      <c r="DW5" s="923"/>
      <c r="DX5" s="923"/>
      <c r="DY5" s="923"/>
      <c r="DZ5" s="923"/>
      <c r="EA5" s="923"/>
      <c r="EB5" s="923"/>
      <c r="EC5" s="923"/>
      <c r="ED5" s="923"/>
      <c r="EE5" s="923"/>
      <c r="EF5" s="923"/>
      <c r="EG5" s="923"/>
      <c r="EH5" s="923"/>
      <c r="EI5" s="923"/>
      <c r="EJ5" s="923"/>
      <c r="EK5" s="923"/>
      <c r="EL5" s="923"/>
      <c r="EM5" s="923"/>
      <c r="EN5" s="923"/>
      <c r="EO5" s="923"/>
      <c r="EP5" s="923"/>
      <c r="EQ5" s="923"/>
      <c r="ER5" s="923"/>
      <c r="ES5" s="923"/>
      <c r="ET5" s="923"/>
      <c r="EU5" s="923"/>
      <c r="EV5" s="923"/>
      <c r="EW5" s="923"/>
      <c r="EX5" s="923"/>
      <c r="EY5" s="923"/>
      <c r="EZ5" s="923"/>
      <c r="FA5" s="923"/>
      <c r="FB5" s="923"/>
      <c r="FC5" s="923"/>
      <c r="FD5" s="923"/>
      <c r="FE5" s="923"/>
      <c r="FF5" s="923"/>
      <c r="FG5" s="923"/>
      <c r="FH5" s="923"/>
      <c r="FI5" s="923"/>
      <c r="FJ5" s="923"/>
      <c r="FK5" s="923"/>
      <c r="FL5" s="923"/>
      <c r="FM5" s="923"/>
      <c r="FN5" s="923"/>
      <c r="FO5" s="923"/>
      <c r="FP5" s="923"/>
      <c r="FQ5" s="923"/>
      <c r="FR5" s="923"/>
      <c r="FS5" s="923"/>
      <c r="FT5" s="923"/>
      <c r="FU5" s="923"/>
      <c r="FV5" s="923"/>
      <c r="FW5" s="923"/>
      <c r="FX5" s="923"/>
      <c r="FY5" s="923"/>
      <c r="FZ5" s="923"/>
      <c r="GA5" s="923"/>
      <c r="GB5" s="923"/>
      <c r="GC5" s="923"/>
      <c r="GD5" s="923"/>
      <c r="GE5" s="923"/>
      <c r="GF5" s="923"/>
      <c r="GG5" s="923"/>
      <c r="GH5" s="923"/>
      <c r="GI5" s="923"/>
      <c r="GJ5" s="923"/>
      <c r="GK5" s="923"/>
      <c r="GL5" s="923"/>
      <c r="GM5" s="923"/>
      <c r="GN5" s="923"/>
      <c r="GO5" s="923"/>
      <c r="GP5" s="923"/>
      <c r="GQ5" s="923"/>
      <c r="GR5" s="923"/>
      <c r="GS5" s="923"/>
      <c r="GT5" s="923"/>
      <c r="GU5" s="923"/>
      <c r="GV5" s="923"/>
      <c r="GW5" s="923"/>
      <c r="GX5" s="923"/>
      <c r="GY5" s="923"/>
      <c r="GZ5" s="923"/>
      <c r="HA5" s="923"/>
      <c r="HB5" s="923"/>
      <c r="HC5" s="923"/>
      <c r="HD5" s="923"/>
      <c r="HE5" s="923"/>
      <c r="HF5" s="923"/>
      <c r="HG5" s="923"/>
      <c r="HH5" s="923"/>
      <c r="HI5" s="923"/>
      <c r="HJ5" s="923"/>
      <c r="HK5" s="923"/>
      <c r="HL5" s="923"/>
      <c r="HM5" s="923"/>
      <c r="HN5" s="923"/>
      <c r="HO5" s="923"/>
      <c r="HP5" s="923"/>
      <c r="HQ5" s="923"/>
      <c r="HR5" s="923"/>
      <c r="HS5" s="923"/>
      <c r="HT5" s="923"/>
      <c r="HU5" s="923"/>
      <c r="HV5" s="923"/>
      <c r="HW5" s="923"/>
      <c r="HX5" s="923"/>
      <c r="HY5" s="923"/>
      <c r="HZ5" s="923"/>
      <c r="IA5" s="923"/>
      <c r="IB5" s="923"/>
      <c r="IC5" s="923"/>
      <c r="ID5" s="923"/>
      <c r="IE5" s="923"/>
      <c r="IF5" s="923"/>
      <c r="IG5" s="923"/>
      <c r="IH5" s="923"/>
      <c r="II5" s="923"/>
      <c r="IJ5" s="923"/>
      <c r="IK5" s="923"/>
      <c r="IL5" s="923"/>
      <c r="IM5" s="923"/>
      <c r="IN5" s="923"/>
      <c r="IO5" s="923"/>
      <c r="IP5" s="923"/>
      <c r="IQ5" s="923"/>
      <c r="IR5" s="923"/>
      <c r="IS5" s="923"/>
      <c r="IT5" s="923"/>
      <c r="IU5" s="923"/>
      <c r="IV5" s="923"/>
      <c r="IW5" s="923"/>
      <c r="IX5" s="923"/>
      <c r="IY5" s="923"/>
      <c r="IZ5" s="923"/>
      <c r="JA5" s="923"/>
      <c r="JB5" s="923"/>
      <c r="JC5" s="923"/>
      <c r="JD5" s="923"/>
      <c r="JE5" s="923"/>
      <c r="JF5" s="923"/>
      <c r="JG5" s="923"/>
      <c r="JH5" s="923"/>
      <c r="JI5" s="923"/>
      <c r="JJ5" s="923"/>
      <c r="JK5" s="923"/>
      <c r="JL5" s="923"/>
      <c r="JM5" s="923"/>
      <c r="JN5" s="923"/>
      <c r="JO5" s="923"/>
      <c r="JP5" s="923"/>
      <c r="JQ5" s="923"/>
      <c r="JR5" s="923"/>
      <c r="JS5" s="923"/>
      <c r="JT5" s="923"/>
      <c r="JU5" s="923"/>
      <c r="JV5" s="923"/>
      <c r="JW5" s="923"/>
      <c r="JX5" s="923"/>
      <c r="JY5" s="923"/>
      <c r="JZ5" s="923"/>
      <c r="KA5" s="923"/>
      <c r="KB5" s="923"/>
      <c r="KC5" s="923"/>
      <c r="KD5" s="923"/>
      <c r="KE5" s="923"/>
      <c r="KF5" s="923"/>
      <c r="KG5" s="923"/>
      <c r="KH5" s="923"/>
      <c r="KI5" s="923"/>
      <c r="KJ5" s="923"/>
      <c r="KK5" s="923"/>
      <c r="KL5" s="923"/>
      <c r="KM5" s="923"/>
      <c r="KN5" s="923"/>
      <c r="KO5" s="923"/>
      <c r="KP5" s="923"/>
      <c r="KQ5" s="923"/>
      <c r="KR5" s="923"/>
      <c r="KS5" s="923"/>
      <c r="KT5" s="923"/>
      <c r="KU5" s="923"/>
      <c r="KV5" s="923"/>
      <c r="KW5" s="923"/>
      <c r="KX5" s="923"/>
      <c r="KY5" s="923"/>
      <c r="KZ5" s="923"/>
      <c r="LA5" s="923"/>
      <c r="LB5" s="923"/>
      <c r="LC5" s="923"/>
      <c r="LD5" s="923"/>
      <c r="LE5" s="923"/>
      <c r="LF5" s="923"/>
      <c r="LG5" s="923"/>
      <c r="LH5" s="923"/>
      <c r="LI5" s="923"/>
      <c r="LJ5" s="923"/>
      <c r="LK5" s="923"/>
      <c r="LL5" s="923"/>
      <c r="LM5" s="923"/>
      <c r="LN5" s="923"/>
      <c r="LO5" s="923"/>
      <c r="LP5" s="923"/>
      <c r="LQ5" s="923"/>
      <c r="LR5" s="923"/>
      <c r="LS5" s="923"/>
      <c r="LT5" s="923"/>
      <c r="LU5" s="923"/>
      <c r="LV5" s="923"/>
      <c r="LW5" s="923"/>
      <c r="LX5" s="923"/>
      <c r="LY5" s="923"/>
      <c r="LZ5" s="923"/>
      <c r="MA5" s="923"/>
      <c r="MB5" s="923"/>
      <c r="MC5" s="923"/>
      <c r="MD5" s="923"/>
      <c r="ME5" s="923"/>
      <c r="MF5" s="923"/>
      <c r="MG5" s="923"/>
      <c r="MH5" s="923"/>
      <c r="MI5" s="923"/>
      <c r="MJ5" s="923"/>
      <c r="MK5" s="923"/>
      <c r="ML5" s="923"/>
      <c r="MM5" s="923"/>
      <c r="MN5" s="923"/>
      <c r="MO5" s="923"/>
      <c r="MP5" s="923"/>
      <c r="MQ5" s="923"/>
      <c r="MR5" s="923"/>
      <c r="MS5" s="923"/>
      <c r="MT5" s="923"/>
      <c r="MU5" s="923"/>
      <c r="MV5" s="923"/>
      <c r="MW5" s="923"/>
      <c r="MX5" s="923"/>
      <c r="MY5" s="923"/>
      <c r="MZ5" s="923"/>
      <c r="NA5" s="923"/>
      <c r="NB5" s="923"/>
      <c r="NC5" s="923"/>
      <c r="ND5" s="923"/>
      <c r="NE5" s="923"/>
      <c r="NF5" s="923"/>
      <c r="NG5" s="923"/>
      <c r="NH5" s="923"/>
      <c r="NI5" s="923"/>
      <c r="NJ5" s="923"/>
      <c r="NK5" s="923"/>
      <c r="NL5" s="923"/>
      <c r="NM5" s="923"/>
      <c r="NN5" s="923"/>
      <c r="NO5" s="923"/>
      <c r="NP5" s="923"/>
      <c r="NQ5" s="923"/>
      <c r="NR5" s="923"/>
      <c r="NS5" s="923"/>
      <c r="NT5" s="923"/>
      <c r="NU5" s="923"/>
      <c r="NV5" s="923"/>
      <c r="NW5" s="923"/>
      <c r="NX5" s="923"/>
      <c r="NY5" s="923"/>
      <c r="NZ5" s="923"/>
      <c r="OA5" s="923"/>
      <c r="OB5" s="923"/>
      <c r="OC5" s="923"/>
      <c r="OD5" s="923"/>
      <c r="OE5" s="923"/>
      <c r="OF5" s="923"/>
      <c r="OG5" s="923"/>
      <c r="OH5" s="923"/>
      <c r="OI5" s="923"/>
      <c r="OJ5" s="923"/>
      <c r="OK5" s="923"/>
      <c r="OL5" s="923"/>
      <c r="OM5" s="923"/>
      <c r="ON5" s="923"/>
      <c r="OO5" s="923"/>
      <c r="OP5" s="923"/>
      <c r="OQ5" s="923"/>
      <c r="OR5" s="923"/>
      <c r="OS5" s="923"/>
      <c r="OT5" s="923"/>
      <c r="OU5" s="923"/>
      <c r="OV5" s="923"/>
      <c r="OW5" s="923"/>
      <c r="OX5" s="923"/>
      <c r="OY5" s="923"/>
      <c r="OZ5" s="923"/>
      <c r="PA5" s="923"/>
      <c r="PB5" s="923"/>
      <c r="PC5" s="923"/>
      <c r="PD5" s="923"/>
      <c r="PE5" s="923"/>
      <c r="PF5" s="923"/>
      <c r="PG5" s="923"/>
      <c r="PH5" s="923"/>
      <c r="PI5" s="923"/>
      <c r="PJ5" s="923"/>
      <c r="PK5" s="923"/>
      <c r="PL5" s="923"/>
      <c r="PM5" s="923"/>
      <c r="PN5" s="923"/>
      <c r="PO5" s="923"/>
      <c r="PP5" s="923"/>
      <c r="PQ5" s="923"/>
      <c r="PR5" s="923"/>
      <c r="PS5" s="923"/>
      <c r="PT5" s="923"/>
      <c r="PU5" s="923"/>
      <c r="PV5" s="923"/>
      <c r="PW5" s="923"/>
      <c r="PX5" s="923"/>
      <c r="PY5" s="923"/>
      <c r="PZ5" s="923"/>
      <c r="QA5" s="923"/>
      <c r="QB5" s="923"/>
      <c r="QC5" s="923"/>
      <c r="QD5" s="923"/>
      <c r="QE5" s="923"/>
      <c r="QF5" s="923"/>
      <c r="QG5" s="923"/>
      <c r="QH5" s="923"/>
      <c r="QI5" s="923"/>
      <c r="QJ5" s="923"/>
      <c r="QK5" s="923"/>
      <c r="QL5" s="923"/>
      <c r="QM5" s="923"/>
      <c r="QN5" s="923"/>
      <c r="QO5" s="923"/>
      <c r="QP5" s="923"/>
      <c r="QQ5" s="923"/>
      <c r="QR5" s="923"/>
      <c r="QS5" s="923"/>
      <c r="QT5" s="923"/>
      <c r="QU5" s="923"/>
      <c r="QV5" s="923"/>
      <c r="QW5" s="923"/>
      <c r="QX5" s="923"/>
      <c r="QY5" s="923"/>
      <c r="QZ5" s="923"/>
      <c r="RA5" s="923"/>
      <c r="RB5" s="923"/>
      <c r="RC5" s="923"/>
      <c r="RD5" s="923"/>
      <c r="RE5" s="923"/>
      <c r="RF5" s="923"/>
      <c r="RG5" s="923"/>
      <c r="RH5" s="923"/>
      <c r="RI5" s="923"/>
      <c r="RJ5" s="923"/>
      <c r="RK5" s="923"/>
      <c r="RL5" s="923"/>
      <c r="RM5" s="923"/>
      <c r="RN5" s="923"/>
      <c r="RO5" s="923"/>
      <c r="RP5" s="923"/>
      <c r="RQ5" s="923"/>
      <c r="RR5" s="923"/>
      <c r="RS5" s="923"/>
      <c r="RT5" s="923"/>
      <c r="RU5" s="923"/>
      <c r="RV5" s="923"/>
      <c r="RW5" s="923"/>
      <c r="RX5" s="923"/>
      <c r="RY5" s="923"/>
      <c r="RZ5" s="923"/>
      <c r="SA5" s="923"/>
      <c r="SB5" s="923"/>
      <c r="SC5" s="923"/>
      <c r="SD5" s="923"/>
      <c r="SE5" s="923"/>
      <c r="SF5" s="923"/>
      <c r="SG5" s="923"/>
      <c r="SH5" s="923"/>
      <c r="SI5" s="923"/>
      <c r="SJ5" s="923"/>
      <c r="SK5" s="923"/>
      <c r="SL5" s="923"/>
      <c r="SM5" s="923"/>
      <c r="SN5" s="923"/>
      <c r="SO5" s="923"/>
      <c r="SP5" s="923"/>
      <c r="SQ5" s="923"/>
      <c r="SR5" s="923"/>
      <c r="SS5" s="923"/>
      <c r="ST5" s="923"/>
      <c r="SU5" s="923"/>
      <c r="SV5" s="923"/>
      <c r="SW5" s="923"/>
      <c r="SX5" s="923"/>
      <c r="SY5" s="923"/>
      <c r="SZ5" s="923"/>
      <c r="TA5" s="923"/>
      <c r="TB5" s="923"/>
      <c r="TC5" s="923"/>
      <c r="TD5" s="923"/>
      <c r="TE5" s="923"/>
      <c r="TF5" s="923"/>
      <c r="TG5" s="923"/>
      <c r="TH5" s="923"/>
      <c r="TI5" s="923"/>
      <c r="TJ5" s="923"/>
      <c r="TK5" s="923"/>
      <c r="TL5" s="923"/>
      <c r="TM5" s="923"/>
      <c r="TN5" s="923"/>
      <c r="TO5" s="923"/>
      <c r="TP5" s="923"/>
      <c r="TQ5" s="923"/>
      <c r="TR5" s="923"/>
      <c r="TS5" s="923"/>
      <c r="TT5" s="923"/>
      <c r="TU5" s="923"/>
      <c r="TV5" s="923"/>
      <c r="TW5" s="923"/>
      <c r="TX5" s="923"/>
      <c r="TY5" s="923"/>
      <c r="TZ5" s="923"/>
      <c r="UA5" s="923"/>
      <c r="UB5" s="923"/>
      <c r="UC5" s="923"/>
      <c r="UD5" s="923"/>
      <c r="UE5" s="923"/>
      <c r="UF5" s="923"/>
      <c r="UG5" s="923"/>
      <c r="UH5" s="923"/>
      <c r="UI5" s="923"/>
      <c r="UJ5" s="923"/>
      <c r="UK5" s="923"/>
      <c r="UL5" s="923"/>
      <c r="UM5" s="923"/>
      <c r="UN5" s="923"/>
      <c r="UO5" s="923"/>
      <c r="UP5" s="923"/>
      <c r="UQ5" s="923"/>
      <c r="UR5" s="923"/>
      <c r="US5" s="923"/>
      <c r="UT5" s="923"/>
      <c r="UU5" s="923"/>
      <c r="UV5" s="923"/>
      <c r="UW5" s="923"/>
      <c r="UX5" s="923"/>
      <c r="UY5" s="923"/>
      <c r="UZ5" s="923"/>
      <c r="VA5" s="923"/>
      <c r="VB5" s="923"/>
      <c r="VC5" s="923"/>
      <c r="VD5" s="923"/>
      <c r="VE5" s="923"/>
      <c r="VF5" s="923"/>
      <c r="VG5" s="923"/>
      <c r="VH5" s="923"/>
      <c r="VI5" s="923"/>
      <c r="VJ5" s="923"/>
      <c r="VK5" s="923"/>
      <c r="VL5" s="923"/>
      <c r="VM5" s="923"/>
      <c r="VN5" s="923"/>
      <c r="VO5" s="923"/>
      <c r="VP5" s="923"/>
      <c r="VQ5" s="923"/>
      <c r="VR5" s="923"/>
      <c r="VS5" s="923"/>
      <c r="VT5" s="923"/>
      <c r="VU5" s="923"/>
      <c r="VV5" s="923"/>
      <c r="VW5" s="923"/>
      <c r="VX5" s="923"/>
      <c r="VY5" s="923"/>
      <c r="VZ5" s="923"/>
      <c r="WA5" s="923"/>
      <c r="WB5" s="923"/>
      <c r="WC5" s="923"/>
      <c r="WD5" s="923"/>
      <c r="WE5" s="923"/>
      <c r="WF5" s="923"/>
      <c r="WG5" s="923"/>
      <c r="WH5" s="923"/>
      <c r="WI5" s="923"/>
      <c r="WJ5" s="923"/>
      <c r="WK5" s="923"/>
      <c r="WL5" s="923"/>
      <c r="WM5" s="923"/>
      <c r="WN5" s="923"/>
      <c r="WO5" s="923"/>
      <c r="WP5" s="923"/>
      <c r="WQ5" s="923"/>
      <c r="WR5" s="923"/>
      <c r="WS5" s="923"/>
      <c r="WT5" s="923"/>
      <c r="WU5" s="923"/>
      <c r="WV5" s="923"/>
      <c r="WW5" s="923"/>
      <c r="WX5" s="923"/>
      <c r="WY5" s="923"/>
      <c r="WZ5" s="923"/>
      <c r="XA5" s="923"/>
      <c r="XB5" s="923"/>
      <c r="XC5" s="923"/>
      <c r="XD5" s="923"/>
      <c r="XE5" s="923"/>
      <c r="XF5" s="923"/>
      <c r="XG5" s="923"/>
      <c r="XH5" s="923"/>
      <c r="XI5" s="923"/>
      <c r="XJ5" s="923"/>
      <c r="XK5" s="923"/>
      <c r="XL5" s="923"/>
      <c r="XM5" s="923"/>
      <c r="XN5" s="923"/>
      <c r="XO5" s="923"/>
      <c r="XP5" s="923"/>
      <c r="XQ5" s="923"/>
      <c r="XR5" s="923"/>
      <c r="XS5" s="923"/>
      <c r="XT5" s="923"/>
      <c r="XU5" s="923"/>
      <c r="XV5" s="923"/>
      <c r="XW5" s="923"/>
      <c r="XX5" s="923"/>
      <c r="XY5" s="923"/>
      <c r="XZ5" s="923"/>
      <c r="YA5" s="923"/>
      <c r="YB5" s="923"/>
      <c r="YC5" s="923"/>
      <c r="YD5" s="923"/>
      <c r="YE5" s="923"/>
      <c r="YF5" s="923"/>
      <c r="YG5" s="923"/>
      <c r="YH5" s="923"/>
      <c r="YI5" s="923"/>
      <c r="YJ5" s="923"/>
      <c r="YK5" s="923"/>
      <c r="YL5" s="923"/>
      <c r="YM5" s="923"/>
      <c r="YN5" s="923"/>
      <c r="YO5" s="923"/>
      <c r="YP5" s="923"/>
      <c r="YQ5" s="923"/>
      <c r="YR5" s="923"/>
      <c r="YS5" s="923"/>
      <c r="YT5" s="923"/>
      <c r="YU5" s="923"/>
      <c r="YV5" s="923"/>
      <c r="YW5" s="923"/>
      <c r="YX5" s="923"/>
      <c r="YY5" s="923"/>
      <c r="YZ5" s="923"/>
      <c r="ZA5" s="923"/>
      <c r="ZB5" s="923"/>
      <c r="ZC5" s="923"/>
      <c r="ZD5" s="923"/>
      <c r="ZE5" s="923"/>
      <c r="ZF5" s="923"/>
      <c r="ZG5" s="923"/>
      <c r="ZH5" s="923"/>
      <c r="ZI5" s="923"/>
      <c r="ZJ5" s="923"/>
      <c r="ZK5" s="923"/>
      <c r="ZL5" s="923"/>
      <c r="ZM5" s="923"/>
      <c r="ZN5" s="923"/>
      <c r="ZO5" s="923"/>
      <c r="ZP5" s="923"/>
      <c r="ZQ5" s="923"/>
      <c r="ZR5" s="923"/>
      <c r="ZS5" s="923"/>
      <c r="ZT5" s="923"/>
      <c r="ZU5" s="923"/>
      <c r="ZV5" s="923"/>
      <c r="ZW5" s="923"/>
      <c r="ZX5" s="923"/>
      <c r="ZY5" s="923"/>
      <c r="ZZ5" s="923"/>
      <c r="AAA5" s="923"/>
      <c r="AAB5" s="923"/>
      <c r="AAC5" s="923"/>
      <c r="AAD5" s="923"/>
      <c r="AAE5" s="923"/>
      <c r="AAF5" s="923"/>
      <c r="AAG5" s="923"/>
      <c r="AAH5" s="923"/>
      <c r="AAI5" s="923"/>
      <c r="AAJ5" s="923"/>
      <c r="AAK5" s="923"/>
      <c r="AAL5" s="923"/>
      <c r="AAM5" s="923"/>
      <c r="AAN5" s="923"/>
      <c r="AAO5" s="923"/>
      <c r="AAP5" s="923"/>
      <c r="AAQ5" s="923"/>
      <c r="AAR5" s="923"/>
      <c r="AAS5" s="923"/>
      <c r="AAT5" s="923"/>
      <c r="AAU5" s="923"/>
      <c r="AAV5" s="923"/>
      <c r="AAW5" s="923"/>
      <c r="AAX5" s="923"/>
      <c r="AAY5" s="923"/>
      <c r="AAZ5" s="923"/>
      <c r="ABA5" s="923"/>
      <c r="ABB5" s="923"/>
      <c r="ABC5" s="923"/>
      <c r="ABD5" s="923"/>
      <c r="ABE5" s="923"/>
      <c r="ABF5" s="923"/>
      <c r="ABG5" s="923"/>
      <c r="ABH5" s="923"/>
      <c r="ABI5" s="923"/>
      <c r="ABJ5" s="923"/>
      <c r="ABK5" s="923"/>
      <c r="ABL5" s="923"/>
      <c r="ABM5" s="923"/>
      <c r="ABN5" s="923"/>
      <c r="ABO5" s="923"/>
      <c r="ABP5" s="923"/>
      <c r="ABQ5" s="923"/>
      <c r="ABR5" s="923"/>
      <c r="ABS5" s="923"/>
      <c r="ABT5" s="923"/>
      <c r="ABU5" s="923"/>
      <c r="ABV5" s="923"/>
      <c r="ABW5" s="923"/>
      <c r="ABX5" s="923"/>
      <c r="ABY5" s="923"/>
      <c r="ABZ5" s="923"/>
      <c r="ACA5" s="923"/>
      <c r="ACB5" s="923"/>
      <c r="ACC5" s="923"/>
      <c r="ACD5" s="923"/>
      <c r="ACE5" s="923"/>
      <c r="ACF5" s="923"/>
      <c r="ACG5" s="923"/>
      <c r="ACH5" s="923"/>
      <c r="ACI5" s="923"/>
      <c r="ACJ5" s="923"/>
      <c r="ACK5" s="923"/>
      <c r="ACL5" s="923"/>
      <c r="ACM5" s="923"/>
      <c r="ACN5" s="923"/>
      <c r="ACO5" s="923"/>
      <c r="ACP5" s="923"/>
      <c r="ACQ5" s="923"/>
      <c r="ACR5" s="923"/>
      <c r="ACS5" s="923"/>
      <c r="ACT5" s="923"/>
      <c r="ACU5" s="923"/>
      <c r="ACV5" s="923"/>
      <c r="ACW5" s="923"/>
      <c r="ACX5" s="923"/>
      <c r="ACY5" s="923"/>
      <c r="ACZ5" s="923"/>
      <c r="ADA5" s="923"/>
      <c r="ADB5" s="923"/>
      <c r="ADC5" s="923"/>
      <c r="ADD5" s="923"/>
      <c r="ADE5" s="923"/>
      <c r="ADF5" s="923"/>
      <c r="ADG5" s="923"/>
      <c r="ADH5" s="923"/>
      <c r="ADI5" s="923"/>
      <c r="ADJ5" s="923"/>
      <c r="ADK5" s="923"/>
      <c r="ADL5" s="923"/>
      <c r="ADM5" s="923"/>
      <c r="ADN5" s="923"/>
      <c r="ADO5" s="923"/>
      <c r="ADP5" s="923"/>
      <c r="ADQ5" s="923"/>
      <c r="ADR5" s="923"/>
      <c r="ADS5" s="923"/>
      <c r="ADT5" s="923"/>
      <c r="ADU5" s="923"/>
      <c r="ADV5" s="923"/>
      <c r="ADW5" s="923"/>
      <c r="ADX5" s="923"/>
      <c r="ADY5" s="923"/>
      <c r="ADZ5" s="923"/>
      <c r="AEA5" s="923"/>
      <c r="AEB5" s="923"/>
      <c r="AEC5" s="923"/>
      <c r="AED5" s="923"/>
      <c r="AEE5" s="923"/>
      <c r="AEF5" s="923"/>
      <c r="AEG5" s="923"/>
      <c r="AEH5" s="923"/>
      <c r="AEI5" s="923"/>
      <c r="AEJ5" s="923"/>
      <c r="AEK5" s="923"/>
      <c r="AEL5" s="923"/>
      <c r="AEM5" s="923"/>
      <c r="AEN5" s="923"/>
      <c r="AEO5" s="923"/>
      <c r="AEP5" s="923"/>
      <c r="AEQ5" s="923"/>
      <c r="AER5" s="923"/>
      <c r="AES5" s="923"/>
      <c r="AET5" s="923"/>
      <c r="AEU5" s="923"/>
      <c r="AEV5" s="923"/>
      <c r="AEW5" s="923"/>
      <c r="AEX5" s="923"/>
      <c r="AEY5" s="923"/>
      <c r="AEZ5" s="923"/>
      <c r="AFA5" s="923"/>
      <c r="AFB5" s="923"/>
      <c r="AFC5" s="923"/>
      <c r="AFD5" s="923"/>
      <c r="AFE5" s="923"/>
      <c r="AFF5" s="923"/>
      <c r="AFG5" s="923"/>
      <c r="AFH5" s="923"/>
      <c r="AFI5" s="923"/>
      <c r="AFJ5" s="923"/>
      <c r="AFK5" s="923"/>
      <c r="AFL5" s="923"/>
      <c r="AFM5" s="923"/>
      <c r="AFN5" s="923"/>
      <c r="AFO5" s="923"/>
      <c r="AFP5" s="923"/>
      <c r="AFQ5" s="923"/>
      <c r="AFR5" s="923"/>
      <c r="AFS5" s="923"/>
      <c r="AFT5" s="923"/>
      <c r="AFU5" s="923"/>
      <c r="AFV5" s="923"/>
      <c r="AFW5" s="923"/>
      <c r="AFX5" s="923"/>
      <c r="AFY5" s="923"/>
      <c r="AFZ5" s="923"/>
      <c r="AGA5" s="923"/>
      <c r="AGB5" s="923"/>
      <c r="AGC5" s="923"/>
      <c r="AGD5" s="923"/>
      <c r="AGE5" s="923"/>
      <c r="AGF5" s="923"/>
      <c r="AGG5" s="923"/>
      <c r="AGH5" s="923"/>
      <c r="AGI5" s="923"/>
      <c r="AGJ5" s="923"/>
      <c r="AGK5" s="923"/>
      <c r="AGL5" s="923"/>
      <c r="AGM5" s="923"/>
      <c r="AGN5" s="923"/>
      <c r="AGO5" s="923"/>
      <c r="AGP5" s="923"/>
      <c r="AGQ5" s="923"/>
      <c r="AGR5" s="923"/>
      <c r="AGS5" s="923"/>
      <c r="AGT5" s="923"/>
      <c r="AGU5" s="923"/>
      <c r="AGV5" s="923"/>
      <c r="AGW5" s="923"/>
      <c r="AGX5" s="923"/>
      <c r="AGY5" s="923"/>
      <c r="AGZ5" s="923"/>
      <c r="AHA5" s="923"/>
      <c r="AHB5" s="923"/>
      <c r="AHC5" s="923"/>
      <c r="AHD5" s="923"/>
      <c r="AHE5" s="923"/>
      <c r="AHF5" s="923"/>
      <c r="AHG5" s="923"/>
      <c r="AHH5" s="923"/>
      <c r="AHI5" s="923"/>
      <c r="AHJ5" s="923"/>
      <c r="AHK5" s="923"/>
      <c r="AHL5" s="923"/>
      <c r="AHM5" s="923"/>
      <c r="AHN5" s="923"/>
      <c r="AHO5" s="923"/>
      <c r="AHP5" s="923"/>
      <c r="AHQ5" s="923"/>
      <c r="AHR5" s="923"/>
      <c r="AHS5" s="923"/>
      <c r="AHT5" s="923"/>
      <c r="AHU5" s="923"/>
      <c r="AHV5" s="923"/>
      <c r="AHW5" s="923"/>
      <c r="AHX5" s="923"/>
      <c r="AHY5" s="923"/>
      <c r="AHZ5" s="923"/>
      <c r="AIA5" s="923"/>
      <c r="AIB5" s="923"/>
      <c r="AIC5" s="923"/>
      <c r="AID5" s="923"/>
      <c r="AIE5" s="923"/>
      <c r="AIF5" s="923"/>
      <c r="AIG5" s="923"/>
      <c r="AIH5" s="923"/>
      <c r="AII5" s="923"/>
      <c r="AIJ5" s="923"/>
      <c r="AIK5" s="923"/>
      <c r="AIL5" s="923"/>
      <c r="AIM5" s="923"/>
      <c r="AIN5" s="923"/>
      <c r="AIO5" s="923"/>
      <c r="AIP5" s="923"/>
      <c r="AIQ5" s="923"/>
      <c r="AIR5" s="923"/>
      <c r="AIS5" s="923"/>
      <c r="AIT5" s="923"/>
      <c r="AIU5" s="923"/>
      <c r="AIV5" s="923"/>
      <c r="AIW5" s="923"/>
      <c r="AIX5" s="923"/>
      <c r="AIY5" s="923"/>
      <c r="AIZ5" s="923"/>
      <c r="AJA5" s="923"/>
      <c r="AJB5" s="923"/>
      <c r="AJC5" s="923"/>
      <c r="AJD5" s="923"/>
      <c r="AJE5" s="923"/>
      <c r="AJF5" s="923"/>
      <c r="AJG5" s="923"/>
      <c r="AJH5" s="923"/>
      <c r="AJI5" s="923"/>
      <c r="AJJ5" s="923"/>
      <c r="AJK5" s="923"/>
      <c r="AJL5" s="923"/>
      <c r="AJM5" s="923"/>
      <c r="AJN5" s="923"/>
      <c r="AJO5" s="923"/>
      <c r="AJP5" s="923"/>
      <c r="AJQ5" s="923"/>
      <c r="AJR5" s="923"/>
      <c r="AJS5" s="923"/>
      <c r="AJT5" s="923"/>
      <c r="AJU5" s="923"/>
      <c r="AJV5" s="923"/>
      <c r="AJW5" s="923"/>
      <c r="AJX5" s="923"/>
      <c r="AJY5" s="923"/>
      <c r="AJZ5" s="923"/>
      <c r="AKA5" s="923"/>
      <c r="AKB5" s="923"/>
      <c r="AKC5" s="923"/>
      <c r="AKD5" s="923"/>
      <c r="AKE5" s="923"/>
      <c r="AKF5" s="923"/>
      <c r="AKG5" s="923"/>
      <c r="AKH5" s="923"/>
      <c r="AKI5" s="923"/>
      <c r="AKJ5" s="923"/>
      <c r="AKK5" s="923"/>
      <c r="AKL5" s="923"/>
      <c r="AKM5" s="923"/>
      <c r="AKN5" s="923"/>
      <c r="AKO5" s="923"/>
      <c r="AKP5" s="923"/>
      <c r="AKQ5" s="923"/>
      <c r="AKR5" s="923"/>
      <c r="AKS5" s="923"/>
      <c r="AKT5" s="923"/>
      <c r="AKU5" s="926"/>
      <c r="AKV5" s="926"/>
      <c r="AKW5" s="926"/>
      <c r="AKX5" s="926"/>
      <c r="AKY5" s="926"/>
      <c r="AKZ5" s="926"/>
      <c r="ALA5" s="926"/>
      <c r="ALB5" s="926"/>
      <c r="ALC5" s="926"/>
      <c r="ALD5" s="926"/>
      <c r="ALE5" s="926"/>
      <c r="ALF5" s="926"/>
      <c r="ALG5" s="926"/>
      <c r="ALH5" s="926"/>
      <c r="ALI5" s="926"/>
      <c r="ALJ5" s="926"/>
      <c r="ALK5" s="926"/>
      <c r="ALL5" s="926"/>
      <c r="ALM5" s="926"/>
      <c r="ALN5" s="926"/>
      <c r="ALO5" s="926"/>
      <c r="ALP5" s="926"/>
      <c r="ALQ5" s="926"/>
      <c r="ALR5" s="926"/>
      <c r="ALS5" s="926"/>
      <c r="ALT5" s="926"/>
      <c r="ALU5" s="926"/>
      <c r="ALV5" s="926"/>
      <c r="ALW5" s="926"/>
      <c r="ALX5" s="926"/>
      <c r="ALY5" s="926"/>
      <c r="ALZ5" s="926"/>
      <c r="AMA5" s="926"/>
      <c r="AMB5" s="926"/>
      <c r="AMC5" s="926"/>
      <c r="AMD5" s="926"/>
      <c r="AME5" s="926"/>
      <c r="AMF5" s="926"/>
      <c r="AMG5" s="926"/>
      <c r="AMH5" s="926"/>
    </row>
    <row r="6" spans="1:1022" s="927" customFormat="1" ht="10.8" thickBot="1" x14ac:dyDescent="0.25">
      <c r="A6" s="929"/>
      <c r="B6" s="1139" t="s">
        <v>1138</v>
      </c>
      <c r="C6" s="1139"/>
      <c r="D6" s="1139"/>
      <c r="E6" s="1139" t="s">
        <v>1139</v>
      </c>
      <c r="F6" s="1139"/>
      <c r="G6" s="1139"/>
      <c r="H6" s="1139" t="s">
        <v>1138</v>
      </c>
      <c r="I6" s="1139"/>
      <c r="J6" s="1139"/>
      <c r="K6" s="1139" t="s">
        <v>1139</v>
      </c>
      <c r="L6" s="1139"/>
      <c r="M6" s="1139"/>
      <c r="N6" s="923"/>
      <c r="O6" s="923"/>
      <c r="P6" s="923"/>
      <c r="Q6" s="923"/>
      <c r="R6" s="923"/>
      <c r="S6" s="923"/>
      <c r="T6" s="923"/>
      <c r="U6" s="923"/>
      <c r="V6" s="923"/>
      <c r="W6" s="923"/>
      <c r="X6" s="923"/>
      <c r="Y6" s="923"/>
      <c r="Z6" s="923"/>
      <c r="AA6" s="923"/>
      <c r="AB6" s="923"/>
      <c r="AC6" s="923"/>
      <c r="AD6" s="923"/>
      <c r="AE6" s="923"/>
      <c r="AF6" s="923"/>
      <c r="AG6" s="923"/>
      <c r="AH6" s="923"/>
      <c r="AI6" s="923"/>
      <c r="AJ6" s="923"/>
      <c r="AK6" s="923"/>
      <c r="AL6" s="923"/>
      <c r="AM6" s="923"/>
      <c r="AN6" s="923"/>
      <c r="AO6" s="923"/>
      <c r="AP6" s="923"/>
      <c r="AQ6" s="923"/>
      <c r="AR6" s="923"/>
      <c r="AS6" s="923"/>
      <c r="AT6" s="923"/>
      <c r="AU6" s="923"/>
      <c r="AV6" s="923"/>
      <c r="AW6" s="923"/>
      <c r="AX6" s="923"/>
      <c r="AY6" s="923"/>
      <c r="AZ6" s="923"/>
      <c r="BA6" s="923"/>
      <c r="BB6" s="923"/>
      <c r="BC6" s="923"/>
      <c r="BD6" s="923"/>
      <c r="BE6" s="923"/>
      <c r="BF6" s="923"/>
      <c r="BG6" s="923"/>
      <c r="BH6" s="923"/>
      <c r="BI6" s="923"/>
      <c r="BJ6" s="923"/>
      <c r="BK6" s="923"/>
      <c r="BL6" s="923"/>
      <c r="BM6" s="923"/>
      <c r="BN6" s="923"/>
      <c r="BO6" s="923"/>
      <c r="BP6" s="923"/>
      <c r="BQ6" s="923"/>
      <c r="BR6" s="923"/>
      <c r="BS6" s="923"/>
      <c r="BT6" s="923"/>
      <c r="BU6" s="923"/>
      <c r="BV6" s="923"/>
      <c r="BW6" s="923"/>
      <c r="BX6" s="923"/>
      <c r="BY6" s="923"/>
      <c r="BZ6" s="923"/>
      <c r="CA6" s="923"/>
      <c r="CB6" s="923"/>
      <c r="CC6" s="923"/>
      <c r="CD6" s="923"/>
      <c r="CE6" s="923"/>
      <c r="CF6" s="923"/>
      <c r="CG6" s="923"/>
      <c r="CH6" s="923"/>
      <c r="CI6" s="923"/>
      <c r="CJ6" s="923"/>
      <c r="CK6" s="923"/>
      <c r="CL6" s="923"/>
      <c r="CM6" s="923"/>
      <c r="CN6" s="923"/>
      <c r="CO6" s="923"/>
      <c r="CP6" s="923"/>
      <c r="CQ6" s="923"/>
      <c r="CR6" s="923"/>
      <c r="CS6" s="923"/>
      <c r="CT6" s="923"/>
      <c r="CU6" s="923"/>
      <c r="CV6" s="923"/>
      <c r="CW6" s="923"/>
      <c r="CX6" s="923"/>
      <c r="CY6" s="923"/>
      <c r="CZ6" s="923"/>
      <c r="DA6" s="923"/>
      <c r="DB6" s="923"/>
      <c r="DC6" s="923"/>
      <c r="DD6" s="923"/>
      <c r="DE6" s="923"/>
      <c r="DF6" s="923"/>
      <c r="DG6" s="923"/>
      <c r="DH6" s="923"/>
      <c r="DI6" s="923"/>
      <c r="DJ6" s="923"/>
      <c r="DK6" s="923"/>
      <c r="DL6" s="923"/>
      <c r="DM6" s="923"/>
      <c r="DN6" s="923"/>
      <c r="DO6" s="923"/>
      <c r="DP6" s="923"/>
      <c r="DQ6" s="923"/>
      <c r="DR6" s="923"/>
      <c r="DS6" s="923"/>
      <c r="DT6" s="923"/>
      <c r="DU6" s="923"/>
      <c r="DV6" s="923"/>
      <c r="DW6" s="923"/>
      <c r="DX6" s="923"/>
      <c r="DY6" s="923"/>
      <c r="DZ6" s="923"/>
      <c r="EA6" s="923"/>
      <c r="EB6" s="923"/>
      <c r="EC6" s="923"/>
      <c r="ED6" s="923"/>
      <c r="EE6" s="923"/>
      <c r="EF6" s="923"/>
      <c r="EG6" s="923"/>
      <c r="EH6" s="923"/>
      <c r="EI6" s="923"/>
      <c r="EJ6" s="923"/>
      <c r="EK6" s="923"/>
      <c r="EL6" s="923"/>
      <c r="EM6" s="923"/>
      <c r="EN6" s="923"/>
      <c r="EO6" s="923"/>
      <c r="EP6" s="923"/>
      <c r="EQ6" s="923"/>
      <c r="ER6" s="923"/>
      <c r="ES6" s="923"/>
      <c r="ET6" s="923"/>
      <c r="EU6" s="923"/>
      <c r="EV6" s="923"/>
      <c r="EW6" s="923"/>
      <c r="EX6" s="923"/>
      <c r="EY6" s="923"/>
      <c r="EZ6" s="923"/>
      <c r="FA6" s="923"/>
      <c r="FB6" s="923"/>
      <c r="FC6" s="923"/>
      <c r="FD6" s="923"/>
      <c r="FE6" s="923"/>
      <c r="FF6" s="923"/>
      <c r="FG6" s="923"/>
      <c r="FH6" s="923"/>
      <c r="FI6" s="923"/>
      <c r="FJ6" s="923"/>
      <c r="FK6" s="923"/>
      <c r="FL6" s="923"/>
      <c r="FM6" s="923"/>
      <c r="FN6" s="923"/>
      <c r="FO6" s="923"/>
      <c r="FP6" s="923"/>
      <c r="FQ6" s="923"/>
      <c r="FR6" s="923"/>
      <c r="FS6" s="923"/>
      <c r="FT6" s="923"/>
      <c r="FU6" s="923"/>
      <c r="FV6" s="923"/>
      <c r="FW6" s="923"/>
      <c r="FX6" s="923"/>
      <c r="FY6" s="923"/>
      <c r="FZ6" s="923"/>
      <c r="GA6" s="923"/>
      <c r="GB6" s="923"/>
      <c r="GC6" s="923"/>
      <c r="GD6" s="923"/>
      <c r="GE6" s="923"/>
      <c r="GF6" s="923"/>
      <c r="GG6" s="923"/>
      <c r="GH6" s="923"/>
      <c r="GI6" s="923"/>
      <c r="GJ6" s="923"/>
      <c r="GK6" s="923"/>
      <c r="GL6" s="923"/>
      <c r="GM6" s="923"/>
      <c r="GN6" s="923"/>
      <c r="GO6" s="923"/>
      <c r="GP6" s="923"/>
      <c r="GQ6" s="923"/>
      <c r="GR6" s="923"/>
      <c r="GS6" s="923"/>
      <c r="GT6" s="923"/>
      <c r="GU6" s="923"/>
      <c r="GV6" s="923"/>
      <c r="GW6" s="923"/>
      <c r="GX6" s="923"/>
      <c r="GY6" s="923"/>
      <c r="GZ6" s="923"/>
      <c r="HA6" s="923"/>
      <c r="HB6" s="923"/>
      <c r="HC6" s="923"/>
      <c r="HD6" s="923"/>
      <c r="HE6" s="923"/>
      <c r="HF6" s="923"/>
      <c r="HG6" s="923"/>
      <c r="HH6" s="923"/>
      <c r="HI6" s="923"/>
      <c r="HJ6" s="923"/>
      <c r="HK6" s="923"/>
      <c r="HL6" s="923"/>
      <c r="HM6" s="923"/>
      <c r="HN6" s="923"/>
      <c r="HO6" s="923"/>
      <c r="HP6" s="923"/>
      <c r="HQ6" s="923"/>
      <c r="HR6" s="923"/>
      <c r="HS6" s="923"/>
      <c r="HT6" s="923"/>
      <c r="HU6" s="923"/>
      <c r="HV6" s="923"/>
      <c r="HW6" s="923"/>
      <c r="HX6" s="923"/>
      <c r="HY6" s="923"/>
      <c r="HZ6" s="923"/>
      <c r="IA6" s="923"/>
      <c r="IB6" s="923"/>
      <c r="IC6" s="923"/>
      <c r="ID6" s="923"/>
      <c r="IE6" s="923"/>
      <c r="IF6" s="923"/>
      <c r="IG6" s="923"/>
      <c r="IH6" s="923"/>
      <c r="II6" s="923"/>
      <c r="IJ6" s="923"/>
      <c r="IK6" s="923"/>
      <c r="IL6" s="923"/>
      <c r="IM6" s="923"/>
      <c r="IN6" s="923"/>
      <c r="IO6" s="923"/>
      <c r="IP6" s="923"/>
      <c r="IQ6" s="923"/>
      <c r="IR6" s="923"/>
      <c r="IS6" s="923"/>
      <c r="IT6" s="923"/>
      <c r="IU6" s="923"/>
      <c r="IV6" s="923"/>
      <c r="IW6" s="923"/>
      <c r="IX6" s="923"/>
      <c r="IY6" s="923"/>
      <c r="IZ6" s="923"/>
      <c r="JA6" s="923"/>
      <c r="JB6" s="923"/>
      <c r="JC6" s="923"/>
      <c r="JD6" s="923"/>
      <c r="JE6" s="923"/>
      <c r="JF6" s="923"/>
      <c r="JG6" s="923"/>
      <c r="JH6" s="923"/>
      <c r="JI6" s="923"/>
      <c r="JJ6" s="923"/>
      <c r="JK6" s="923"/>
      <c r="JL6" s="923"/>
      <c r="JM6" s="923"/>
      <c r="JN6" s="923"/>
      <c r="JO6" s="923"/>
      <c r="JP6" s="923"/>
      <c r="JQ6" s="923"/>
      <c r="JR6" s="923"/>
      <c r="JS6" s="923"/>
      <c r="JT6" s="923"/>
      <c r="JU6" s="923"/>
      <c r="JV6" s="923"/>
      <c r="JW6" s="923"/>
      <c r="JX6" s="923"/>
      <c r="JY6" s="923"/>
      <c r="JZ6" s="923"/>
      <c r="KA6" s="923"/>
      <c r="KB6" s="923"/>
      <c r="KC6" s="923"/>
      <c r="KD6" s="923"/>
      <c r="KE6" s="923"/>
      <c r="KF6" s="923"/>
      <c r="KG6" s="923"/>
      <c r="KH6" s="923"/>
      <c r="KI6" s="923"/>
      <c r="KJ6" s="923"/>
      <c r="KK6" s="923"/>
      <c r="KL6" s="923"/>
      <c r="KM6" s="923"/>
      <c r="KN6" s="923"/>
      <c r="KO6" s="923"/>
      <c r="KP6" s="923"/>
      <c r="KQ6" s="923"/>
      <c r="KR6" s="923"/>
      <c r="KS6" s="923"/>
      <c r="KT6" s="923"/>
      <c r="KU6" s="923"/>
      <c r="KV6" s="923"/>
      <c r="KW6" s="923"/>
      <c r="KX6" s="923"/>
      <c r="KY6" s="923"/>
      <c r="KZ6" s="923"/>
      <c r="LA6" s="923"/>
      <c r="LB6" s="923"/>
      <c r="LC6" s="923"/>
      <c r="LD6" s="923"/>
      <c r="LE6" s="923"/>
      <c r="LF6" s="923"/>
      <c r="LG6" s="923"/>
      <c r="LH6" s="923"/>
      <c r="LI6" s="923"/>
      <c r="LJ6" s="923"/>
      <c r="LK6" s="923"/>
      <c r="LL6" s="923"/>
      <c r="LM6" s="923"/>
      <c r="LN6" s="923"/>
      <c r="LO6" s="923"/>
      <c r="LP6" s="923"/>
      <c r="LQ6" s="923"/>
      <c r="LR6" s="923"/>
      <c r="LS6" s="923"/>
      <c r="LT6" s="923"/>
      <c r="LU6" s="923"/>
      <c r="LV6" s="923"/>
      <c r="LW6" s="923"/>
      <c r="LX6" s="923"/>
      <c r="LY6" s="923"/>
      <c r="LZ6" s="923"/>
      <c r="MA6" s="923"/>
      <c r="MB6" s="923"/>
      <c r="MC6" s="923"/>
      <c r="MD6" s="923"/>
      <c r="ME6" s="923"/>
      <c r="MF6" s="923"/>
      <c r="MG6" s="923"/>
      <c r="MH6" s="923"/>
      <c r="MI6" s="923"/>
      <c r="MJ6" s="923"/>
      <c r="MK6" s="923"/>
      <c r="ML6" s="923"/>
      <c r="MM6" s="923"/>
      <c r="MN6" s="923"/>
      <c r="MO6" s="923"/>
      <c r="MP6" s="923"/>
      <c r="MQ6" s="923"/>
      <c r="MR6" s="923"/>
      <c r="MS6" s="923"/>
      <c r="MT6" s="923"/>
      <c r="MU6" s="923"/>
      <c r="MV6" s="923"/>
      <c r="MW6" s="923"/>
      <c r="MX6" s="923"/>
      <c r="MY6" s="923"/>
      <c r="MZ6" s="923"/>
      <c r="NA6" s="923"/>
      <c r="NB6" s="923"/>
      <c r="NC6" s="923"/>
      <c r="ND6" s="923"/>
      <c r="NE6" s="923"/>
      <c r="NF6" s="923"/>
      <c r="NG6" s="923"/>
      <c r="NH6" s="923"/>
      <c r="NI6" s="923"/>
      <c r="NJ6" s="923"/>
      <c r="NK6" s="923"/>
      <c r="NL6" s="923"/>
      <c r="NM6" s="923"/>
      <c r="NN6" s="923"/>
      <c r="NO6" s="923"/>
      <c r="NP6" s="923"/>
      <c r="NQ6" s="923"/>
      <c r="NR6" s="923"/>
      <c r="NS6" s="923"/>
      <c r="NT6" s="923"/>
      <c r="NU6" s="923"/>
      <c r="NV6" s="923"/>
      <c r="NW6" s="923"/>
      <c r="NX6" s="923"/>
      <c r="NY6" s="923"/>
      <c r="NZ6" s="923"/>
      <c r="OA6" s="923"/>
      <c r="OB6" s="923"/>
      <c r="OC6" s="923"/>
      <c r="OD6" s="923"/>
      <c r="OE6" s="923"/>
      <c r="OF6" s="923"/>
      <c r="OG6" s="923"/>
      <c r="OH6" s="923"/>
      <c r="OI6" s="923"/>
      <c r="OJ6" s="923"/>
      <c r="OK6" s="923"/>
      <c r="OL6" s="923"/>
      <c r="OM6" s="923"/>
      <c r="ON6" s="923"/>
      <c r="OO6" s="923"/>
      <c r="OP6" s="923"/>
      <c r="OQ6" s="923"/>
      <c r="OR6" s="923"/>
      <c r="OS6" s="923"/>
      <c r="OT6" s="923"/>
      <c r="OU6" s="923"/>
      <c r="OV6" s="923"/>
      <c r="OW6" s="923"/>
      <c r="OX6" s="923"/>
      <c r="OY6" s="923"/>
      <c r="OZ6" s="923"/>
      <c r="PA6" s="923"/>
      <c r="PB6" s="923"/>
      <c r="PC6" s="923"/>
      <c r="PD6" s="923"/>
      <c r="PE6" s="923"/>
      <c r="PF6" s="923"/>
      <c r="PG6" s="923"/>
      <c r="PH6" s="923"/>
      <c r="PI6" s="923"/>
      <c r="PJ6" s="923"/>
      <c r="PK6" s="923"/>
      <c r="PL6" s="923"/>
      <c r="PM6" s="923"/>
      <c r="PN6" s="923"/>
      <c r="PO6" s="923"/>
      <c r="PP6" s="923"/>
      <c r="PQ6" s="923"/>
      <c r="PR6" s="923"/>
      <c r="PS6" s="923"/>
      <c r="PT6" s="923"/>
      <c r="PU6" s="923"/>
      <c r="PV6" s="923"/>
      <c r="PW6" s="923"/>
      <c r="PX6" s="923"/>
      <c r="PY6" s="923"/>
      <c r="PZ6" s="923"/>
      <c r="QA6" s="923"/>
      <c r="QB6" s="923"/>
      <c r="QC6" s="923"/>
      <c r="QD6" s="923"/>
      <c r="QE6" s="923"/>
      <c r="QF6" s="923"/>
      <c r="QG6" s="923"/>
      <c r="QH6" s="923"/>
      <c r="QI6" s="923"/>
      <c r="QJ6" s="923"/>
      <c r="QK6" s="923"/>
      <c r="QL6" s="923"/>
      <c r="QM6" s="923"/>
      <c r="QN6" s="923"/>
      <c r="QO6" s="923"/>
      <c r="QP6" s="923"/>
      <c r="QQ6" s="923"/>
      <c r="QR6" s="923"/>
      <c r="QS6" s="923"/>
      <c r="QT6" s="923"/>
      <c r="QU6" s="923"/>
      <c r="QV6" s="923"/>
      <c r="QW6" s="923"/>
      <c r="QX6" s="923"/>
      <c r="QY6" s="923"/>
      <c r="QZ6" s="923"/>
      <c r="RA6" s="923"/>
      <c r="RB6" s="923"/>
      <c r="RC6" s="923"/>
      <c r="RD6" s="923"/>
      <c r="RE6" s="923"/>
      <c r="RF6" s="923"/>
      <c r="RG6" s="923"/>
      <c r="RH6" s="923"/>
      <c r="RI6" s="923"/>
      <c r="RJ6" s="923"/>
      <c r="RK6" s="923"/>
      <c r="RL6" s="923"/>
      <c r="RM6" s="923"/>
      <c r="RN6" s="923"/>
      <c r="RO6" s="923"/>
      <c r="RP6" s="923"/>
      <c r="RQ6" s="923"/>
      <c r="RR6" s="923"/>
      <c r="RS6" s="923"/>
      <c r="RT6" s="923"/>
      <c r="RU6" s="923"/>
      <c r="RV6" s="923"/>
      <c r="RW6" s="923"/>
      <c r="RX6" s="923"/>
      <c r="RY6" s="923"/>
      <c r="RZ6" s="923"/>
      <c r="SA6" s="923"/>
      <c r="SB6" s="923"/>
      <c r="SC6" s="923"/>
      <c r="SD6" s="923"/>
      <c r="SE6" s="923"/>
      <c r="SF6" s="923"/>
      <c r="SG6" s="923"/>
      <c r="SH6" s="923"/>
      <c r="SI6" s="923"/>
      <c r="SJ6" s="923"/>
      <c r="SK6" s="923"/>
      <c r="SL6" s="923"/>
      <c r="SM6" s="923"/>
      <c r="SN6" s="923"/>
      <c r="SO6" s="923"/>
      <c r="SP6" s="923"/>
      <c r="SQ6" s="923"/>
      <c r="SR6" s="923"/>
      <c r="SS6" s="923"/>
      <c r="ST6" s="923"/>
      <c r="SU6" s="923"/>
      <c r="SV6" s="923"/>
      <c r="SW6" s="923"/>
      <c r="SX6" s="923"/>
      <c r="SY6" s="923"/>
      <c r="SZ6" s="923"/>
      <c r="TA6" s="923"/>
      <c r="TB6" s="923"/>
      <c r="TC6" s="923"/>
      <c r="TD6" s="923"/>
      <c r="TE6" s="923"/>
      <c r="TF6" s="923"/>
      <c r="TG6" s="923"/>
      <c r="TH6" s="923"/>
      <c r="TI6" s="923"/>
      <c r="TJ6" s="923"/>
      <c r="TK6" s="923"/>
      <c r="TL6" s="923"/>
      <c r="TM6" s="923"/>
      <c r="TN6" s="923"/>
      <c r="TO6" s="923"/>
      <c r="TP6" s="923"/>
      <c r="TQ6" s="923"/>
      <c r="TR6" s="923"/>
      <c r="TS6" s="923"/>
      <c r="TT6" s="923"/>
      <c r="TU6" s="923"/>
      <c r="TV6" s="923"/>
      <c r="TW6" s="923"/>
      <c r="TX6" s="923"/>
      <c r="TY6" s="923"/>
      <c r="TZ6" s="923"/>
      <c r="UA6" s="923"/>
      <c r="UB6" s="923"/>
      <c r="UC6" s="923"/>
      <c r="UD6" s="923"/>
      <c r="UE6" s="923"/>
      <c r="UF6" s="923"/>
      <c r="UG6" s="923"/>
      <c r="UH6" s="923"/>
      <c r="UI6" s="923"/>
      <c r="UJ6" s="923"/>
      <c r="UK6" s="923"/>
      <c r="UL6" s="923"/>
      <c r="UM6" s="923"/>
      <c r="UN6" s="923"/>
      <c r="UO6" s="923"/>
      <c r="UP6" s="923"/>
      <c r="UQ6" s="923"/>
      <c r="UR6" s="923"/>
      <c r="US6" s="923"/>
      <c r="UT6" s="923"/>
      <c r="UU6" s="923"/>
      <c r="UV6" s="923"/>
      <c r="UW6" s="923"/>
      <c r="UX6" s="923"/>
      <c r="UY6" s="923"/>
      <c r="UZ6" s="923"/>
      <c r="VA6" s="923"/>
      <c r="VB6" s="923"/>
      <c r="VC6" s="923"/>
      <c r="VD6" s="923"/>
      <c r="VE6" s="923"/>
      <c r="VF6" s="923"/>
      <c r="VG6" s="923"/>
      <c r="VH6" s="923"/>
      <c r="VI6" s="923"/>
      <c r="VJ6" s="923"/>
      <c r="VK6" s="923"/>
      <c r="VL6" s="923"/>
      <c r="VM6" s="923"/>
      <c r="VN6" s="923"/>
      <c r="VO6" s="923"/>
      <c r="VP6" s="923"/>
      <c r="VQ6" s="923"/>
      <c r="VR6" s="923"/>
      <c r="VS6" s="923"/>
      <c r="VT6" s="923"/>
      <c r="VU6" s="923"/>
      <c r="VV6" s="923"/>
      <c r="VW6" s="923"/>
      <c r="VX6" s="923"/>
      <c r="VY6" s="923"/>
      <c r="VZ6" s="923"/>
      <c r="WA6" s="923"/>
      <c r="WB6" s="923"/>
      <c r="WC6" s="923"/>
      <c r="WD6" s="923"/>
      <c r="WE6" s="923"/>
      <c r="WF6" s="923"/>
      <c r="WG6" s="923"/>
      <c r="WH6" s="923"/>
      <c r="WI6" s="923"/>
      <c r="WJ6" s="923"/>
      <c r="WK6" s="923"/>
      <c r="WL6" s="923"/>
      <c r="WM6" s="923"/>
      <c r="WN6" s="923"/>
      <c r="WO6" s="923"/>
      <c r="WP6" s="923"/>
      <c r="WQ6" s="923"/>
      <c r="WR6" s="923"/>
      <c r="WS6" s="923"/>
      <c r="WT6" s="923"/>
      <c r="WU6" s="923"/>
      <c r="WV6" s="923"/>
      <c r="WW6" s="923"/>
      <c r="WX6" s="923"/>
      <c r="WY6" s="923"/>
      <c r="WZ6" s="923"/>
      <c r="XA6" s="923"/>
      <c r="XB6" s="923"/>
      <c r="XC6" s="923"/>
      <c r="XD6" s="923"/>
      <c r="XE6" s="923"/>
      <c r="XF6" s="923"/>
      <c r="XG6" s="923"/>
      <c r="XH6" s="923"/>
      <c r="XI6" s="923"/>
      <c r="XJ6" s="923"/>
      <c r="XK6" s="923"/>
      <c r="XL6" s="923"/>
      <c r="XM6" s="923"/>
      <c r="XN6" s="923"/>
      <c r="XO6" s="923"/>
      <c r="XP6" s="923"/>
      <c r="XQ6" s="923"/>
      <c r="XR6" s="923"/>
      <c r="XS6" s="923"/>
      <c r="XT6" s="923"/>
      <c r="XU6" s="923"/>
      <c r="XV6" s="923"/>
      <c r="XW6" s="923"/>
      <c r="XX6" s="923"/>
      <c r="XY6" s="923"/>
      <c r="XZ6" s="923"/>
      <c r="YA6" s="923"/>
      <c r="YB6" s="923"/>
      <c r="YC6" s="923"/>
      <c r="YD6" s="923"/>
      <c r="YE6" s="923"/>
      <c r="YF6" s="923"/>
      <c r="YG6" s="923"/>
      <c r="YH6" s="923"/>
      <c r="YI6" s="923"/>
      <c r="YJ6" s="923"/>
      <c r="YK6" s="923"/>
      <c r="YL6" s="923"/>
      <c r="YM6" s="923"/>
      <c r="YN6" s="923"/>
      <c r="YO6" s="923"/>
      <c r="YP6" s="923"/>
      <c r="YQ6" s="923"/>
      <c r="YR6" s="923"/>
      <c r="YS6" s="923"/>
      <c r="YT6" s="923"/>
      <c r="YU6" s="923"/>
      <c r="YV6" s="923"/>
      <c r="YW6" s="923"/>
      <c r="YX6" s="923"/>
      <c r="YY6" s="923"/>
      <c r="YZ6" s="923"/>
      <c r="ZA6" s="923"/>
      <c r="ZB6" s="923"/>
      <c r="ZC6" s="923"/>
      <c r="ZD6" s="923"/>
      <c r="ZE6" s="923"/>
      <c r="ZF6" s="923"/>
      <c r="ZG6" s="923"/>
      <c r="ZH6" s="923"/>
      <c r="ZI6" s="923"/>
      <c r="ZJ6" s="923"/>
      <c r="ZK6" s="923"/>
      <c r="ZL6" s="923"/>
      <c r="ZM6" s="923"/>
      <c r="ZN6" s="923"/>
      <c r="ZO6" s="923"/>
      <c r="ZP6" s="923"/>
      <c r="ZQ6" s="923"/>
      <c r="ZR6" s="923"/>
      <c r="ZS6" s="923"/>
      <c r="ZT6" s="923"/>
      <c r="ZU6" s="923"/>
      <c r="ZV6" s="923"/>
      <c r="ZW6" s="923"/>
      <c r="ZX6" s="923"/>
      <c r="ZY6" s="923"/>
      <c r="ZZ6" s="923"/>
      <c r="AAA6" s="923"/>
      <c r="AAB6" s="923"/>
      <c r="AAC6" s="923"/>
      <c r="AAD6" s="923"/>
      <c r="AAE6" s="923"/>
      <c r="AAF6" s="923"/>
      <c r="AAG6" s="923"/>
      <c r="AAH6" s="923"/>
      <c r="AAI6" s="923"/>
      <c r="AAJ6" s="923"/>
      <c r="AAK6" s="923"/>
      <c r="AAL6" s="923"/>
      <c r="AAM6" s="923"/>
      <c r="AAN6" s="923"/>
      <c r="AAO6" s="923"/>
      <c r="AAP6" s="923"/>
      <c r="AAQ6" s="923"/>
      <c r="AAR6" s="923"/>
      <c r="AAS6" s="923"/>
      <c r="AAT6" s="923"/>
      <c r="AAU6" s="923"/>
      <c r="AAV6" s="923"/>
      <c r="AAW6" s="923"/>
      <c r="AAX6" s="923"/>
      <c r="AAY6" s="923"/>
      <c r="AAZ6" s="923"/>
      <c r="ABA6" s="923"/>
      <c r="ABB6" s="923"/>
      <c r="ABC6" s="923"/>
      <c r="ABD6" s="923"/>
      <c r="ABE6" s="923"/>
      <c r="ABF6" s="923"/>
      <c r="ABG6" s="923"/>
      <c r="ABH6" s="923"/>
      <c r="ABI6" s="923"/>
      <c r="ABJ6" s="923"/>
      <c r="ABK6" s="923"/>
      <c r="ABL6" s="923"/>
      <c r="ABM6" s="923"/>
      <c r="ABN6" s="923"/>
      <c r="ABO6" s="923"/>
      <c r="ABP6" s="923"/>
      <c r="ABQ6" s="923"/>
      <c r="ABR6" s="923"/>
      <c r="ABS6" s="923"/>
      <c r="ABT6" s="923"/>
      <c r="ABU6" s="923"/>
      <c r="ABV6" s="923"/>
      <c r="ABW6" s="923"/>
      <c r="ABX6" s="923"/>
      <c r="ABY6" s="923"/>
      <c r="ABZ6" s="923"/>
      <c r="ACA6" s="923"/>
      <c r="ACB6" s="923"/>
      <c r="ACC6" s="923"/>
      <c r="ACD6" s="923"/>
      <c r="ACE6" s="923"/>
      <c r="ACF6" s="923"/>
      <c r="ACG6" s="923"/>
      <c r="ACH6" s="923"/>
      <c r="ACI6" s="923"/>
      <c r="ACJ6" s="923"/>
      <c r="ACK6" s="923"/>
      <c r="ACL6" s="923"/>
      <c r="ACM6" s="923"/>
      <c r="ACN6" s="923"/>
      <c r="ACO6" s="923"/>
      <c r="ACP6" s="923"/>
      <c r="ACQ6" s="923"/>
      <c r="ACR6" s="923"/>
      <c r="ACS6" s="923"/>
      <c r="ACT6" s="923"/>
      <c r="ACU6" s="923"/>
      <c r="ACV6" s="923"/>
      <c r="ACW6" s="923"/>
      <c r="ACX6" s="923"/>
      <c r="ACY6" s="923"/>
      <c r="ACZ6" s="923"/>
      <c r="ADA6" s="923"/>
      <c r="ADB6" s="923"/>
      <c r="ADC6" s="923"/>
      <c r="ADD6" s="923"/>
      <c r="ADE6" s="923"/>
      <c r="ADF6" s="923"/>
      <c r="ADG6" s="923"/>
      <c r="ADH6" s="923"/>
      <c r="ADI6" s="923"/>
      <c r="ADJ6" s="923"/>
      <c r="ADK6" s="923"/>
      <c r="ADL6" s="923"/>
      <c r="ADM6" s="923"/>
      <c r="ADN6" s="923"/>
      <c r="ADO6" s="923"/>
      <c r="ADP6" s="923"/>
      <c r="ADQ6" s="923"/>
      <c r="ADR6" s="923"/>
      <c r="ADS6" s="923"/>
      <c r="ADT6" s="923"/>
      <c r="ADU6" s="923"/>
      <c r="ADV6" s="923"/>
      <c r="ADW6" s="923"/>
      <c r="ADX6" s="923"/>
      <c r="ADY6" s="923"/>
      <c r="ADZ6" s="923"/>
      <c r="AEA6" s="923"/>
      <c r="AEB6" s="923"/>
      <c r="AEC6" s="923"/>
      <c r="AED6" s="923"/>
      <c r="AEE6" s="923"/>
      <c r="AEF6" s="923"/>
      <c r="AEG6" s="923"/>
      <c r="AEH6" s="923"/>
      <c r="AEI6" s="923"/>
      <c r="AEJ6" s="923"/>
      <c r="AEK6" s="923"/>
      <c r="AEL6" s="923"/>
      <c r="AEM6" s="923"/>
      <c r="AEN6" s="923"/>
      <c r="AEO6" s="923"/>
      <c r="AEP6" s="923"/>
      <c r="AEQ6" s="923"/>
      <c r="AER6" s="923"/>
      <c r="AES6" s="923"/>
      <c r="AET6" s="923"/>
      <c r="AEU6" s="923"/>
      <c r="AEV6" s="923"/>
      <c r="AEW6" s="923"/>
      <c r="AEX6" s="923"/>
      <c r="AEY6" s="923"/>
      <c r="AEZ6" s="923"/>
      <c r="AFA6" s="923"/>
      <c r="AFB6" s="923"/>
      <c r="AFC6" s="923"/>
      <c r="AFD6" s="923"/>
      <c r="AFE6" s="923"/>
      <c r="AFF6" s="923"/>
      <c r="AFG6" s="923"/>
      <c r="AFH6" s="923"/>
      <c r="AFI6" s="923"/>
      <c r="AFJ6" s="923"/>
      <c r="AFK6" s="923"/>
      <c r="AFL6" s="923"/>
      <c r="AFM6" s="923"/>
      <c r="AFN6" s="923"/>
      <c r="AFO6" s="923"/>
      <c r="AFP6" s="923"/>
      <c r="AFQ6" s="923"/>
      <c r="AFR6" s="923"/>
      <c r="AFS6" s="923"/>
      <c r="AFT6" s="923"/>
      <c r="AFU6" s="923"/>
      <c r="AFV6" s="923"/>
      <c r="AFW6" s="923"/>
      <c r="AFX6" s="923"/>
      <c r="AFY6" s="923"/>
      <c r="AFZ6" s="923"/>
      <c r="AGA6" s="923"/>
      <c r="AGB6" s="923"/>
      <c r="AGC6" s="923"/>
      <c r="AGD6" s="923"/>
      <c r="AGE6" s="923"/>
      <c r="AGF6" s="923"/>
      <c r="AGG6" s="923"/>
      <c r="AGH6" s="923"/>
      <c r="AGI6" s="923"/>
      <c r="AGJ6" s="923"/>
      <c r="AGK6" s="923"/>
      <c r="AGL6" s="923"/>
      <c r="AGM6" s="923"/>
      <c r="AGN6" s="923"/>
      <c r="AGO6" s="923"/>
      <c r="AGP6" s="923"/>
      <c r="AGQ6" s="923"/>
      <c r="AGR6" s="923"/>
      <c r="AGS6" s="923"/>
      <c r="AGT6" s="923"/>
      <c r="AGU6" s="923"/>
      <c r="AGV6" s="923"/>
      <c r="AGW6" s="923"/>
      <c r="AGX6" s="923"/>
      <c r="AGY6" s="923"/>
      <c r="AGZ6" s="923"/>
      <c r="AHA6" s="923"/>
      <c r="AHB6" s="923"/>
      <c r="AHC6" s="923"/>
      <c r="AHD6" s="923"/>
      <c r="AHE6" s="923"/>
      <c r="AHF6" s="923"/>
      <c r="AHG6" s="923"/>
      <c r="AHH6" s="923"/>
      <c r="AHI6" s="923"/>
      <c r="AHJ6" s="923"/>
      <c r="AHK6" s="923"/>
      <c r="AHL6" s="923"/>
      <c r="AHM6" s="923"/>
      <c r="AHN6" s="923"/>
      <c r="AHO6" s="923"/>
      <c r="AHP6" s="923"/>
      <c r="AHQ6" s="923"/>
      <c r="AHR6" s="923"/>
      <c r="AHS6" s="923"/>
      <c r="AHT6" s="923"/>
      <c r="AHU6" s="923"/>
      <c r="AHV6" s="923"/>
      <c r="AHW6" s="923"/>
      <c r="AHX6" s="923"/>
      <c r="AHY6" s="923"/>
      <c r="AHZ6" s="923"/>
      <c r="AIA6" s="923"/>
      <c r="AIB6" s="923"/>
      <c r="AIC6" s="923"/>
      <c r="AID6" s="923"/>
      <c r="AIE6" s="923"/>
      <c r="AIF6" s="923"/>
      <c r="AIG6" s="923"/>
      <c r="AIH6" s="923"/>
      <c r="AII6" s="923"/>
      <c r="AIJ6" s="923"/>
      <c r="AIK6" s="923"/>
      <c r="AIL6" s="923"/>
      <c r="AIM6" s="923"/>
      <c r="AIN6" s="923"/>
      <c r="AIO6" s="923"/>
      <c r="AIP6" s="923"/>
      <c r="AIQ6" s="923"/>
      <c r="AIR6" s="923"/>
      <c r="AIS6" s="923"/>
      <c r="AIT6" s="923"/>
      <c r="AIU6" s="923"/>
      <c r="AIV6" s="923"/>
      <c r="AIW6" s="923"/>
      <c r="AIX6" s="923"/>
      <c r="AIY6" s="923"/>
      <c r="AIZ6" s="923"/>
      <c r="AJA6" s="923"/>
      <c r="AJB6" s="923"/>
      <c r="AJC6" s="923"/>
      <c r="AJD6" s="923"/>
      <c r="AJE6" s="923"/>
      <c r="AJF6" s="923"/>
      <c r="AJG6" s="923"/>
      <c r="AJH6" s="923"/>
      <c r="AJI6" s="923"/>
      <c r="AJJ6" s="923"/>
      <c r="AJK6" s="923"/>
      <c r="AJL6" s="923"/>
      <c r="AJM6" s="923"/>
      <c r="AJN6" s="923"/>
      <c r="AJO6" s="923"/>
      <c r="AJP6" s="923"/>
      <c r="AJQ6" s="923"/>
      <c r="AJR6" s="923"/>
      <c r="AJS6" s="923"/>
      <c r="AJT6" s="923"/>
      <c r="AJU6" s="923"/>
      <c r="AJV6" s="923"/>
      <c r="AJW6" s="923"/>
      <c r="AJX6" s="923"/>
      <c r="AJY6" s="923"/>
      <c r="AJZ6" s="923"/>
      <c r="AKA6" s="923"/>
      <c r="AKB6" s="923"/>
      <c r="AKC6" s="923"/>
      <c r="AKD6" s="923"/>
      <c r="AKE6" s="923"/>
      <c r="AKF6" s="923"/>
      <c r="AKG6" s="923"/>
      <c r="AKH6" s="923"/>
      <c r="AKI6" s="923"/>
      <c r="AKJ6" s="923"/>
      <c r="AKK6" s="923"/>
      <c r="AKL6" s="923"/>
      <c r="AKM6" s="923"/>
      <c r="AKN6" s="923"/>
      <c r="AKO6" s="923"/>
      <c r="AKP6" s="923"/>
      <c r="AKQ6" s="923"/>
      <c r="AKR6" s="923"/>
      <c r="AKS6" s="923"/>
      <c r="AKT6" s="923"/>
      <c r="AKU6" s="926"/>
      <c r="AKV6" s="926"/>
      <c r="AKW6" s="926"/>
      <c r="AKX6" s="926"/>
      <c r="AKY6" s="926"/>
      <c r="AKZ6" s="926"/>
      <c r="ALA6" s="926"/>
      <c r="ALB6" s="926"/>
      <c r="ALC6" s="926"/>
      <c r="ALD6" s="926"/>
      <c r="ALE6" s="926"/>
      <c r="ALF6" s="926"/>
      <c r="ALG6" s="926"/>
      <c r="ALH6" s="926"/>
      <c r="ALI6" s="926"/>
      <c r="ALJ6" s="926"/>
      <c r="ALK6" s="926"/>
      <c r="ALL6" s="926"/>
      <c r="ALM6" s="926"/>
      <c r="ALN6" s="926"/>
      <c r="ALO6" s="926"/>
      <c r="ALP6" s="926"/>
      <c r="ALQ6" s="926"/>
      <c r="ALR6" s="926"/>
      <c r="ALS6" s="926"/>
      <c r="ALT6" s="926"/>
      <c r="ALU6" s="926"/>
      <c r="ALV6" s="926"/>
      <c r="ALW6" s="926"/>
      <c r="ALX6" s="926"/>
      <c r="ALY6" s="926"/>
      <c r="ALZ6" s="926"/>
      <c r="AMA6" s="926"/>
      <c r="AMB6" s="926"/>
      <c r="AMC6" s="926"/>
      <c r="AMD6" s="926"/>
      <c r="AME6" s="926"/>
      <c r="AMF6" s="926"/>
      <c r="AMG6" s="926"/>
      <c r="AMH6" s="926"/>
    </row>
    <row r="7" spans="1:1022" s="927" customFormat="1" ht="51.6" thickBot="1" x14ac:dyDescent="0.25">
      <c r="A7" s="930" t="s">
        <v>1140</v>
      </c>
      <c r="B7" s="931" t="s">
        <v>1141</v>
      </c>
      <c r="C7" s="932" t="s">
        <v>1142</v>
      </c>
      <c r="D7" s="933" t="s">
        <v>1143</v>
      </c>
      <c r="E7" s="931" t="s">
        <v>1141</v>
      </c>
      <c r="F7" s="932" t="s">
        <v>1142</v>
      </c>
      <c r="G7" s="933" t="s">
        <v>1143</v>
      </c>
      <c r="H7" s="931" t="s">
        <v>1144</v>
      </c>
      <c r="I7" s="932" t="s">
        <v>1145</v>
      </c>
      <c r="J7" s="933" t="s">
        <v>1146</v>
      </c>
      <c r="K7" s="931" t="s">
        <v>1144</v>
      </c>
      <c r="L7" s="932" t="s">
        <v>1145</v>
      </c>
      <c r="M7" s="933" t="s">
        <v>1146</v>
      </c>
      <c r="N7" s="923"/>
      <c r="O7" s="923"/>
      <c r="P7" s="923"/>
      <c r="Q7" s="923"/>
      <c r="R7" s="923"/>
      <c r="S7" s="923"/>
      <c r="T7" s="923"/>
      <c r="U7" s="923"/>
      <c r="V7" s="923"/>
      <c r="W7" s="923"/>
      <c r="X7" s="923"/>
      <c r="Y7" s="923"/>
      <c r="Z7" s="923"/>
      <c r="AA7" s="923"/>
      <c r="AB7" s="923"/>
      <c r="AC7" s="923"/>
      <c r="AD7" s="923"/>
      <c r="AE7" s="923"/>
      <c r="AF7" s="923"/>
      <c r="AG7" s="923"/>
      <c r="AH7" s="923"/>
      <c r="AI7" s="923"/>
      <c r="AJ7" s="923"/>
      <c r="AK7" s="923"/>
      <c r="AL7" s="923"/>
      <c r="AM7" s="923"/>
      <c r="AN7" s="923"/>
      <c r="AO7" s="923"/>
      <c r="AP7" s="923"/>
      <c r="AQ7" s="923"/>
      <c r="AR7" s="923"/>
      <c r="AS7" s="923"/>
      <c r="AT7" s="923"/>
      <c r="AU7" s="923"/>
      <c r="AV7" s="923"/>
      <c r="AW7" s="923"/>
      <c r="AX7" s="923"/>
      <c r="AY7" s="923"/>
      <c r="AZ7" s="923"/>
      <c r="BA7" s="923"/>
      <c r="BB7" s="923"/>
      <c r="BC7" s="923"/>
      <c r="BD7" s="923"/>
      <c r="BE7" s="923"/>
      <c r="BF7" s="923"/>
      <c r="BG7" s="923"/>
      <c r="BH7" s="923"/>
      <c r="BI7" s="923"/>
      <c r="BJ7" s="923"/>
      <c r="BK7" s="923"/>
      <c r="BL7" s="923"/>
      <c r="BM7" s="923"/>
      <c r="BN7" s="923"/>
      <c r="BO7" s="923"/>
      <c r="BP7" s="923"/>
      <c r="BQ7" s="923"/>
      <c r="BR7" s="923"/>
      <c r="BS7" s="923"/>
      <c r="BT7" s="923"/>
      <c r="BU7" s="923"/>
      <c r="BV7" s="923"/>
      <c r="BW7" s="923"/>
      <c r="BX7" s="923"/>
      <c r="BY7" s="923"/>
      <c r="BZ7" s="923"/>
      <c r="CA7" s="923"/>
      <c r="CB7" s="923"/>
      <c r="CC7" s="923"/>
      <c r="CD7" s="923"/>
      <c r="CE7" s="923"/>
      <c r="CF7" s="923"/>
      <c r="CG7" s="923"/>
      <c r="CH7" s="923"/>
      <c r="CI7" s="923"/>
      <c r="CJ7" s="923"/>
      <c r="CK7" s="923"/>
      <c r="CL7" s="923"/>
      <c r="CM7" s="923"/>
      <c r="CN7" s="923"/>
      <c r="CO7" s="923"/>
      <c r="CP7" s="923"/>
      <c r="CQ7" s="923"/>
      <c r="CR7" s="923"/>
      <c r="CS7" s="923"/>
      <c r="CT7" s="923"/>
      <c r="CU7" s="923"/>
      <c r="CV7" s="923"/>
      <c r="CW7" s="923"/>
      <c r="CX7" s="923"/>
      <c r="CY7" s="923"/>
      <c r="CZ7" s="923"/>
      <c r="DA7" s="923"/>
      <c r="DB7" s="923"/>
      <c r="DC7" s="923"/>
      <c r="DD7" s="923"/>
      <c r="DE7" s="923"/>
      <c r="DF7" s="923"/>
      <c r="DG7" s="923"/>
      <c r="DH7" s="923"/>
      <c r="DI7" s="923"/>
      <c r="DJ7" s="923"/>
      <c r="DK7" s="923"/>
      <c r="DL7" s="923"/>
      <c r="DM7" s="923"/>
      <c r="DN7" s="923"/>
      <c r="DO7" s="923"/>
      <c r="DP7" s="923"/>
      <c r="DQ7" s="923"/>
      <c r="DR7" s="923"/>
      <c r="DS7" s="923"/>
      <c r="DT7" s="923"/>
      <c r="DU7" s="923"/>
      <c r="DV7" s="923"/>
      <c r="DW7" s="923"/>
      <c r="DX7" s="923"/>
      <c r="DY7" s="923"/>
      <c r="DZ7" s="923"/>
      <c r="EA7" s="923"/>
      <c r="EB7" s="923"/>
      <c r="EC7" s="923"/>
      <c r="ED7" s="923"/>
      <c r="EE7" s="923"/>
      <c r="EF7" s="923"/>
      <c r="EG7" s="923"/>
      <c r="EH7" s="923"/>
      <c r="EI7" s="923"/>
      <c r="EJ7" s="923"/>
      <c r="EK7" s="923"/>
      <c r="EL7" s="923"/>
      <c r="EM7" s="923"/>
      <c r="EN7" s="923"/>
      <c r="EO7" s="923"/>
      <c r="EP7" s="923"/>
      <c r="EQ7" s="923"/>
      <c r="ER7" s="923"/>
      <c r="ES7" s="923"/>
      <c r="ET7" s="923"/>
      <c r="EU7" s="923"/>
      <c r="EV7" s="923"/>
      <c r="EW7" s="923"/>
      <c r="EX7" s="923"/>
      <c r="EY7" s="923"/>
      <c r="EZ7" s="923"/>
      <c r="FA7" s="923"/>
      <c r="FB7" s="923"/>
      <c r="FC7" s="923"/>
      <c r="FD7" s="923"/>
      <c r="FE7" s="923"/>
      <c r="FF7" s="923"/>
      <c r="FG7" s="923"/>
      <c r="FH7" s="923"/>
      <c r="FI7" s="923"/>
      <c r="FJ7" s="923"/>
      <c r="FK7" s="923"/>
      <c r="FL7" s="923"/>
      <c r="FM7" s="923"/>
      <c r="FN7" s="923"/>
      <c r="FO7" s="923"/>
      <c r="FP7" s="923"/>
      <c r="FQ7" s="923"/>
      <c r="FR7" s="923"/>
      <c r="FS7" s="923"/>
      <c r="FT7" s="923"/>
      <c r="FU7" s="923"/>
      <c r="FV7" s="923"/>
      <c r="FW7" s="923"/>
      <c r="FX7" s="923"/>
      <c r="FY7" s="923"/>
      <c r="FZ7" s="923"/>
      <c r="GA7" s="923"/>
      <c r="GB7" s="923"/>
      <c r="GC7" s="923"/>
      <c r="GD7" s="923"/>
      <c r="GE7" s="923"/>
      <c r="GF7" s="923"/>
      <c r="GG7" s="923"/>
      <c r="GH7" s="923"/>
      <c r="GI7" s="923"/>
      <c r="GJ7" s="923"/>
      <c r="GK7" s="923"/>
      <c r="GL7" s="923"/>
      <c r="GM7" s="923"/>
      <c r="GN7" s="923"/>
      <c r="GO7" s="923"/>
      <c r="GP7" s="923"/>
      <c r="GQ7" s="923"/>
      <c r="GR7" s="923"/>
      <c r="GS7" s="923"/>
      <c r="GT7" s="923"/>
      <c r="GU7" s="923"/>
      <c r="GV7" s="923"/>
      <c r="GW7" s="923"/>
      <c r="GX7" s="923"/>
      <c r="GY7" s="923"/>
      <c r="GZ7" s="923"/>
      <c r="HA7" s="923"/>
      <c r="HB7" s="923"/>
      <c r="HC7" s="923"/>
      <c r="HD7" s="923"/>
      <c r="HE7" s="923"/>
      <c r="HF7" s="923"/>
      <c r="HG7" s="923"/>
      <c r="HH7" s="923"/>
      <c r="HI7" s="923"/>
      <c r="HJ7" s="923"/>
      <c r="HK7" s="923"/>
      <c r="HL7" s="923"/>
      <c r="HM7" s="923"/>
      <c r="HN7" s="923"/>
      <c r="HO7" s="923"/>
      <c r="HP7" s="923"/>
      <c r="HQ7" s="923"/>
      <c r="HR7" s="923"/>
      <c r="HS7" s="923"/>
      <c r="HT7" s="923"/>
      <c r="HU7" s="923"/>
      <c r="HV7" s="923"/>
      <c r="HW7" s="923"/>
      <c r="HX7" s="923"/>
      <c r="HY7" s="923"/>
      <c r="HZ7" s="923"/>
      <c r="IA7" s="923"/>
      <c r="IB7" s="923"/>
      <c r="IC7" s="923"/>
      <c r="ID7" s="923"/>
      <c r="IE7" s="923"/>
      <c r="IF7" s="923"/>
      <c r="IG7" s="923"/>
      <c r="IH7" s="923"/>
      <c r="II7" s="923"/>
      <c r="IJ7" s="923"/>
      <c r="IK7" s="923"/>
      <c r="IL7" s="923"/>
      <c r="IM7" s="923"/>
      <c r="IN7" s="923"/>
      <c r="IO7" s="923"/>
      <c r="IP7" s="923"/>
      <c r="IQ7" s="923"/>
      <c r="IR7" s="923"/>
      <c r="IS7" s="923"/>
      <c r="IT7" s="923"/>
      <c r="IU7" s="923"/>
      <c r="IV7" s="923"/>
      <c r="IW7" s="923"/>
      <c r="IX7" s="923"/>
      <c r="IY7" s="923"/>
      <c r="IZ7" s="923"/>
      <c r="JA7" s="923"/>
      <c r="JB7" s="923"/>
      <c r="JC7" s="923"/>
      <c r="JD7" s="923"/>
      <c r="JE7" s="923"/>
      <c r="JF7" s="923"/>
      <c r="JG7" s="923"/>
      <c r="JH7" s="923"/>
      <c r="JI7" s="923"/>
      <c r="JJ7" s="923"/>
      <c r="JK7" s="923"/>
      <c r="JL7" s="923"/>
      <c r="JM7" s="923"/>
      <c r="JN7" s="923"/>
      <c r="JO7" s="923"/>
      <c r="JP7" s="923"/>
      <c r="JQ7" s="923"/>
      <c r="JR7" s="923"/>
      <c r="JS7" s="923"/>
      <c r="JT7" s="923"/>
      <c r="JU7" s="923"/>
      <c r="JV7" s="923"/>
      <c r="JW7" s="923"/>
      <c r="JX7" s="923"/>
      <c r="JY7" s="923"/>
      <c r="JZ7" s="923"/>
      <c r="KA7" s="923"/>
      <c r="KB7" s="923"/>
      <c r="KC7" s="923"/>
      <c r="KD7" s="923"/>
      <c r="KE7" s="923"/>
      <c r="KF7" s="923"/>
      <c r="KG7" s="923"/>
      <c r="KH7" s="923"/>
      <c r="KI7" s="923"/>
      <c r="KJ7" s="923"/>
      <c r="KK7" s="923"/>
      <c r="KL7" s="923"/>
      <c r="KM7" s="923"/>
      <c r="KN7" s="923"/>
      <c r="KO7" s="923"/>
      <c r="KP7" s="923"/>
      <c r="KQ7" s="923"/>
      <c r="KR7" s="923"/>
      <c r="KS7" s="923"/>
      <c r="KT7" s="923"/>
      <c r="KU7" s="923"/>
      <c r="KV7" s="923"/>
      <c r="KW7" s="923"/>
      <c r="KX7" s="923"/>
      <c r="KY7" s="923"/>
      <c r="KZ7" s="923"/>
      <c r="LA7" s="923"/>
      <c r="LB7" s="923"/>
      <c r="LC7" s="923"/>
      <c r="LD7" s="923"/>
      <c r="LE7" s="923"/>
      <c r="LF7" s="923"/>
      <c r="LG7" s="923"/>
      <c r="LH7" s="923"/>
      <c r="LI7" s="923"/>
      <c r="LJ7" s="923"/>
      <c r="LK7" s="923"/>
      <c r="LL7" s="923"/>
      <c r="LM7" s="923"/>
      <c r="LN7" s="923"/>
      <c r="LO7" s="923"/>
      <c r="LP7" s="923"/>
      <c r="LQ7" s="923"/>
      <c r="LR7" s="923"/>
      <c r="LS7" s="923"/>
      <c r="LT7" s="923"/>
      <c r="LU7" s="923"/>
      <c r="LV7" s="923"/>
      <c r="LW7" s="923"/>
      <c r="LX7" s="923"/>
      <c r="LY7" s="923"/>
      <c r="LZ7" s="923"/>
      <c r="MA7" s="923"/>
      <c r="MB7" s="923"/>
      <c r="MC7" s="923"/>
      <c r="MD7" s="923"/>
      <c r="ME7" s="923"/>
      <c r="MF7" s="923"/>
      <c r="MG7" s="923"/>
      <c r="MH7" s="923"/>
      <c r="MI7" s="923"/>
      <c r="MJ7" s="923"/>
      <c r="MK7" s="923"/>
      <c r="ML7" s="923"/>
      <c r="MM7" s="923"/>
      <c r="MN7" s="923"/>
      <c r="MO7" s="923"/>
      <c r="MP7" s="923"/>
      <c r="MQ7" s="923"/>
      <c r="MR7" s="923"/>
      <c r="MS7" s="923"/>
      <c r="MT7" s="923"/>
      <c r="MU7" s="923"/>
      <c r="MV7" s="923"/>
      <c r="MW7" s="923"/>
      <c r="MX7" s="923"/>
      <c r="MY7" s="923"/>
      <c r="MZ7" s="923"/>
      <c r="NA7" s="923"/>
      <c r="NB7" s="923"/>
      <c r="NC7" s="923"/>
      <c r="ND7" s="923"/>
      <c r="NE7" s="923"/>
      <c r="NF7" s="923"/>
      <c r="NG7" s="923"/>
      <c r="NH7" s="923"/>
      <c r="NI7" s="923"/>
      <c r="NJ7" s="923"/>
      <c r="NK7" s="923"/>
      <c r="NL7" s="923"/>
      <c r="NM7" s="923"/>
      <c r="NN7" s="923"/>
      <c r="NO7" s="923"/>
      <c r="NP7" s="923"/>
      <c r="NQ7" s="923"/>
      <c r="NR7" s="923"/>
      <c r="NS7" s="923"/>
      <c r="NT7" s="923"/>
      <c r="NU7" s="923"/>
      <c r="NV7" s="923"/>
      <c r="NW7" s="923"/>
      <c r="NX7" s="923"/>
      <c r="NY7" s="923"/>
      <c r="NZ7" s="923"/>
      <c r="OA7" s="923"/>
      <c r="OB7" s="923"/>
      <c r="OC7" s="923"/>
      <c r="OD7" s="923"/>
      <c r="OE7" s="923"/>
      <c r="OF7" s="923"/>
      <c r="OG7" s="923"/>
      <c r="OH7" s="923"/>
      <c r="OI7" s="923"/>
      <c r="OJ7" s="923"/>
      <c r="OK7" s="923"/>
      <c r="OL7" s="923"/>
      <c r="OM7" s="923"/>
      <c r="ON7" s="923"/>
      <c r="OO7" s="923"/>
      <c r="OP7" s="923"/>
      <c r="OQ7" s="923"/>
      <c r="OR7" s="923"/>
      <c r="OS7" s="923"/>
      <c r="OT7" s="923"/>
      <c r="OU7" s="923"/>
      <c r="OV7" s="923"/>
      <c r="OW7" s="923"/>
      <c r="OX7" s="923"/>
      <c r="OY7" s="923"/>
      <c r="OZ7" s="923"/>
      <c r="PA7" s="923"/>
      <c r="PB7" s="923"/>
      <c r="PC7" s="923"/>
      <c r="PD7" s="923"/>
      <c r="PE7" s="923"/>
      <c r="PF7" s="923"/>
      <c r="PG7" s="923"/>
      <c r="PH7" s="923"/>
      <c r="PI7" s="923"/>
      <c r="PJ7" s="923"/>
      <c r="PK7" s="923"/>
      <c r="PL7" s="923"/>
      <c r="PM7" s="923"/>
      <c r="PN7" s="923"/>
      <c r="PO7" s="923"/>
      <c r="PP7" s="923"/>
      <c r="PQ7" s="923"/>
      <c r="PR7" s="923"/>
      <c r="PS7" s="923"/>
      <c r="PT7" s="923"/>
      <c r="PU7" s="923"/>
      <c r="PV7" s="923"/>
      <c r="PW7" s="923"/>
      <c r="PX7" s="923"/>
      <c r="PY7" s="923"/>
      <c r="PZ7" s="923"/>
      <c r="QA7" s="923"/>
      <c r="QB7" s="923"/>
      <c r="QC7" s="923"/>
      <c r="QD7" s="923"/>
      <c r="QE7" s="923"/>
      <c r="QF7" s="923"/>
      <c r="QG7" s="923"/>
      <c r="QH7" s="923"/>
      <c r="QI7" s="923"/>
      <c r="QJ7" s="923"/>
      <c r="QK7" s="923"/>
      <c r="QL7" s="923"/>
      <c r="QM7" s="923"/>
      <c r="QN7" s="923"/>
      <c r="QO7" s="923"/>
      <c r="QP7" s="923"/>
      <c r="QQ7" s="923"/>
      <c r="QR7" s="923"/>
      <c r="QS7" s="923"/>
      <c r="QT7" s="923"/>
      <c r="QU7" s="923"/>
      <c r="QV7" s="923"/>
      <c r="QW7" s="923"/>
      <c r="QX7" s="923"/>
      <c r="QY7" s="923"/>
      <c r="QZ7" s="923"/>
      <c r="RA7" s="923"/>
      <c r="RB7" s="923"/>
      <c r="RC7" s="923"/>
      <c r="RD7" s="923"/>
      <c r="RE7" s="923"/>
      <c r="RF7" s="923"/>
      <c r="RG7" s="923"/>
      <c r="RH7" s="923"/>
      <c r="RI7" s="923"/>
      <c r="RJ7" s="923"/>
      <c r="RK7" s="923"/>
      <c r="RL7" s="923"/>
      <c r="RM7" s="923"/>
      <c r="RN7" s="923"/>
      <c r="RO7" s="923"/>
      <c r="RP7" s="923"/>
      <c r="RQ7" s="923"/>
      <c r="RR7" s="923"/>
      <c r="RS7" s="923"/>
      <c r="RT7" s="923"/>
      <c r="RU7" s="923"/>
      <c r="RV7" s="923"/>
      <c r="RW7" s="923"/>
      <c r="RX7" s="923"/>
      <c r="RY7" s="923"/>
      <c r="RZ7" s="923"/>
      <c r="SA7" s="923"/>
      <c r="SB7" s="923"/>
      <c r="SC7" s="923"/>
      <c r="SD7" s="923"/>
      <c r="SE7" s="923"/>
      <c r="SF7" s="923"/>
      <c r="SG7" s="923"/>
      <c r="SH7" s="923"/>
      <c r="SI7" s="923"/>
      <c r="SJ7" s="923"/>
      <c r="SK7" s="923"/>
      <c r="SL7" s="923"/>
      <c r="SM7" s="923"/>
      <c r="SN7" s="923"/>
      <c r="SO7" s="923"/>
      <c r="SP7" s="923"/>
      <c r="SQ7" s="923"/>
      <c r="SR7" s="923"/>
      <c r="SS7" s="923"/>
      <c r="ST7" s="923"/>
      <c r="SU7" s="923"/>
      <c r="SV7" s="923"/>
      <c r="SW7" s="923"/>
      <c r="SX7" s="923"/>
      <c r="SY7" s="923"/>
      <c r="SZ7" s="923"/>
      <c r="TA7" s="923"/>
      <c r="TB7" s="923"/>
      <c r="TC7" s="923"/>
      <c r="TD7" s="923"/>
      <c r="TE7" s="923"/>
      <c r="TF7" s="923"/>
      <c r="TG7" s="923"/>
      <c r="TH7" s="923"/>
      <c r="TI7" s="923"/>
      <c r="TJ7" s="923"/>
      <c r="TK7" s="923"/>
      <c r="TL7" s="923"/>
      <c r="TM7" s="923"/>
      <c r="TN7" s="923"/>
      <c r="TO7" s="923"/>
      <c r="TP7" s="923"/>
      <c r="TQ7" s="923"/>
      <c r="TR7" s="923"/>
      <c r="TS7" s="923"/>
      <c r="TT7" s="923"/>
      <c r="TU7" s="923"/>
      <c r="TV7" s="923"/>
      <c r="TW7" s="923"/>
      <c r="TX7" s="923"/>
      <c r="TY7" s="923"/>
      <c r="TZ7" s="923"/>
      <c r="UA7" s="923"/>
      <c r="UB7" s="923"/>
      <c r="UC7" s="923"/>
      <c r="UD7" s="923"/>
      <c r="UE7" s="923"/>
      <c r="UF7" s="923"/>
      <c r="UG7" s="923"/>
      <c r="UH7" s="923"/>
      <c r="UI7" s="923"/>
      <c r="UJ7" s="923"/>
      <c r="UK7" s="923"/>
      <c r="UL7" s="923"/>
      <c r="UM7" s="923"/>
      <c r="UN7" s="923"/>
      <c r="UO7" s="923"/>
      <c r="UP7" s="923"/>
      <c r="UQ7" s="923"/>
      <c r="UR7" s="923"/>
      <c r="US7" s="923"/>
      <c r="UT7" s="923"/>
      <c r="UU7" s="923"/>
      <c r="UV7" s="923"/>
      <c r="UW7" s="923"/>
      <c r="UX7" s="923"/>
      <c r="UY7" s="923"/>
      <c r="UZ7" s="923"/>
      <c r="VA7" s="923"/>
      <c r="VB7" s="923"/>
      <c r="VC7" s="923"/>
      <c r="VD7" s="923"/>
      <c r="VE7" s="923"/>
      <c r="VF7" s="923"/>
      <c r="VG7" s="923"/>
      <c r="VH7" s="923"/>
      <c r="VI7" s="923"/>
      <c r="VJ7" s="923"/>
      <c r="VK7" s="923"/>
      <c r="VL7" s="923"/>
      <c r="VM7" s="923"/>
      <c r="VN7" s="923"/>
      <c r="VO7" s="923"/>
      <c r="VP7" s="923"/>
      <c r="VQ7" s="923"/>
      <c r="VR7" s="923"/>
      <c r="VS7" s="923"/>
      <c r="VT7" s="923"/>
      <c r="VU7" s="923"/>
      <c r="VV7" s="923"/>
      <c r="VW7" s="923"/>
      <c r="VX7" s="923"/>
      <c r="VY7" s="923"/>
      <c r="VZ7" s="923"/>
      <c r="WA7" s="923"/>
      <c r="WB7" s="923"/>
      <c r="WC7" s="923"/>
      <c r="WD7" s="923"/>
      <c r="WE7" s="923"/>
      <c r="WF7" s="923"/>
      <c r="WG7" s="923"/>
      <c r="WH7" s="923"/>
      <c r="WI7" s="923"/>
      <c r="WJ7" s="923"/>
      <c r="WK7" s="923"/>
      <c r="WL7" s="923"/>
      <c r="WM7" s="923"/>
      <c r="WN7" s="923"/>
      <c r="WO7" s="923"/>
      <c r="WP7" s="923"/>
      <c r="WQ7" s="923"/>
      <c r="WR7" s="923"/>
      <c r="WS7" s="923"/>
      <c r="WT7" s="923"/>
      <c r="WU7" s="923"/>
      <c r="WV7" s="923"/>
      <c r="WW7" s="923"/>
      <c r="WX7" s="923"/>
      <c r="WY7" s="923"/>
      <c r="WZ7" s="923"/>
      <c r="XA7" s="923"/>
      <c r="XB7" s="923"/>
      <c r="XC7" s="923"/>
      <c r="XD7" s="923"/>
      <c r="XE7" s="923"/>
      <c r="XF7" s="923"/>
      <c r="XG7" s="923"/>
      <c r="XH7" s="923"/>
      <c r="XI7" s="923"/>
      <c r="XJ7" s="923"/>
      <c r="XK7" s="923"/>
      <c r="XL7" s="923"/>
      <c r="XM7" s="923"/>
      <c r="XN7" s="923"/>
      <c r="XO7" s="923"/>
      <c r="XP7" s="923"/>
      <c r="XQ7" s="923"/>
      <c r="XR7" s="923"/>
      <c r="XS7" s="923"/>
      <c r="XT7" s="923"/>
      <c r="XU7" s="923"/>
      <c r="XV7" s="923"/>
      <c r="XW7" s="923"/>
      <c r="XX7" s="923"/>
      <c r="XY7" s="923"/>
      <c r="XZ7" s="923"/>
      <c r="YA7" s="923"/>
      <c r="YB7" s="923"/>
      <c r="YC7" s="923"/>
      <c r="YD7" s="923"/>
      <c r="YE7" s="923"/>
      <c r="YF7" s="923"/>
      <c r="YG7" s="923"/>
      <c r="YH7" s="923"/>
      <c r="YI7" s="923"/>
      <c r="YJ7" s="923"/>
      <c r="YK7" s="923"/>
      <c r="YL7" s="923"/>
      <c r="YM7" s="923"/>
      <c r="YN7" s="923"/>
      <c r="YO7" s="923"/>
      <c r="YP7" s="923"/>
      <c r="YQ7" s="923"/>
      <c r="YR7" s="923"/>
      <c r="YS7" s="923"/>
      <c r="YT7" s="923"/>
      <c r="YU7" s="923"/>
      <c r="YV7" s="923"/>
      <c r="YW7" s="923"/>
      <c r="YX7" s="923"/>
      <c r="YY7" s="923"/>
      <c r="YZ7" s="923"/>
      <c r="ZA7" s="923"/>
      <c r="ZB7" s="923"/>
      <c r="ZC7" s="923"/>
      <c r="ZD7" s="923"/>
      <c r="ZE7" s="923"/>
      <c r="ZF7" s="923"/>
      <c r="ZG7" s="923"/>
      <c r="ZH7" s="923"/>
      <c r="ZI7" s="923"/>
      <c r="ZJ7" s="923"/>
      <c r="ZK7" s="923"/>
      <c r="ZL7" s="923"/>
      <c r="ZM7" s="923"/>
      <c r="ZN7" s="923"/>
      <c r="ZO7" s="923"/>
      <c r="ZP7" s="923"/>
      <c r="ZQ7" s="923"/>
      <c r="ZR7" s="923"/>
      <c r="ZS7" s="923"/>
      <c r="ZT7" s="923"/>
      <c r="ZU7" s="923"/>
      <c r="ZV7" s="923"/>
      <c r="ZW7" s="923"/>
      <c r="ZX7" s="923"/>
      <c r="ZY7" s="923"/>
      <c r="ZZ7" s="923"/>
      <c r="AAA7" s="923"/>
      <c r="AAB7" s="923"/>
      <c r="AAC7" s="923"/>
      <c r="AAD7" s="923"/>
      <c r="AAE7" s="923"/>
      <c r="AAF7" s="923"/>
      <c r="AAG7" s="923"/>
      <c r="AAH7" s="923"/>
      <c r="AAI7" s="923"/>
      <c r="AAJ7" s="923"/>
      <c r="AAK7" s="923"/>
      <c r="AAL7" s="923"/>
      <c r="AAM7" s="923"/>
      <c r="AAN7" s="923"/>
      <c r="AAO7" s="923"/>
      <c r="AAP7" s="923"/>
      <c r="AAQ7" s="923"/>
      <c r="AAR7" s="923"/>
      <c r="AAS7" s="923"/>
      <c r="AAT7" s="923"/>
      <c r="AAU7" s="923"/>
      <c r="AAV7" s="923"/>
      <c r="AAW7" s="923"/>
      <c r="AAX7" s="923"/>
      <c r="AAY7" s="923"/>
      <c r="AAZ7" s="923"/>
      <c r="ABA7" s="923"/>
      <c r="ABB7" s="923"/>
      <c r="ABC7" s="923"/>
      <c r="ABD7" s="923"/>
      <c r="ABE7" s="923"/>
      <c r="ABF7" s="923"/>
      <c r="ABG7" s="923"/>
      <c r="ABH7" s="923"/>
      <c r="ABI7" s="923"/>
      <c r="ABJ7" s="923"/>
      <c r="ABK7" s="923"/>
      <c r="ABL7" s="923"/>
      <c r="ABM7" s="923"/>
      <c r="ABN7" s="923"/>
      <c r="ABO7" s="923"/>
      <c r="ABP7" s="923"/>
      <c r="ABQ7" s="923"/>
      <c r="ABR7" s="923"/>
      <c r="ABS7" s="923"/>
      <c r="ABT7" s="923"/>
      <c r="ABU7" s="923"/>
      <c r="ABV7" s="923"/>
      <c r="ABW7" s="923"/>
      <c r="ABX7" s="923"/>
      <c r="ABY7" s="923"/>
      <c r="ABZ7" s="923"/>
      <c r="ACA7" s="923"/>
      <c r="ACB7" s="923"/>
      <c r="ACC7" s="923"/>
      <c r="ACD7" s="923"/>
      <c r="ACE7" s="923"/>
      <c r="ACF7" s="923"/>
      <c r="ACG7" s="923"/>
      <c r="ACH7" s="923"/>
      <c r="ACI7" s="923"/>
      <c r="ACJ7" s="923"/>
      <c r="ACK7" s="923"/>
      <c r="ACL7" s="923"/>
      <c r="ACM7" s="923"/>
      <c r="ACN7" s="923"/>
      <c r="ACO7" s="923"/>
      <c r="ACP7" s="923"/>
      <c r="ACQ7" s="923"/>
      <c r="ACR7" s="923"/>
      <c r="ACS7" s="923"/>
      <c r="ACT7" s="923"/>
      <c r="ACU7" s="923"/>
      <c r="ACV7" s="923"/>
      <c r="ACW7" s="923"/>
      <c r="ACX7" s="923"/>
      <c r="ACY7" s="923"/>
      <c r="ACZ7" s="923"/>
      <c r="ADA7" s="923"/>
      <c r="ADB7" s="923"/>
      <c r="ADC7" s="923"/>
      <c r="ADD7" s="923"/>
      <c r="ADE7" s="923"/>
      <c r="ADF7" s="923"/>
      <c r="ADG7" s="923"/>
      <c r="ADH7" s="923"/>
      <c r="ADI7" s="923"/>
      <c r="ADJ7" s="923"/>
      <c r="ADK7" s="923"/>
      <c r="ADL7" s="923"/>
      <c r="ADM7" s="923"/>
      <c r="ADN7" s="923"/>
      <c r="ADO7" s="923"/>
      <c r="ADP7" s="923"/>
      <c r="ADQ7" s="923"/>
      <c r="ADR7" s="923"/>
      <c r="ADS7" s="923"/>
      <c r="ADT7" s="923"/>
      <c r="ADU7" s="923"/>
      <c r="ADV7" s="923"/>
      <c r="ADW7" s="923"/>
      <c r="ADX7" s="923"/>
      <c r="ADY7" s="923"/>
      <c r="ADZ7" s="923"/>
      <c r="AEA7" s="923"/>
      <c r="AEB7" s="923"/>
      <c r="AEC7" s="923"/>
      <c r="AED7" s="923"/>
      <c r="AEE7" s="923"/>
      <c r="AEF7" s="923"/>
      <c r="AEG7" s="923"/>
      <c r="AEH7" s="923"/>
      <c r="AEI7" s="923"/>
      <c r="AEJ7" s="923"/>
      <c r="AEK7" s="923"/>
      <c r="AEL7" s="923"/>
      <c r="AEM7" s="923"/>
      <c r="AEN7" s="923"/>
      <c r="AEO7" s="923"/>
      <c r="AEP7" s="923"/>
      <c r="AEQ7" s="923"/>
      <c r="AER7" s="923"/>
      <c r="AES7" s="923"/>
      <c r="AET7" s="923"/>
      <c r="AEU7" s="923"/>
      <c r="AEV7" s="923"/>
      <c r="AEW7" s="923"/>
      <c r="AEX7" s="923"/>
      <c r="AEY7" s="923"/>
      <c r="AEZ7" s="923"/>
      <c r="AFA7" s="923"/>
      <c r="AFB7" s="923"/>
      <c r="AFC7" s="923"/>
      <c r="AFD7" s="923"/>
      <c r="AFE7" s="923"/>
      <c r="AFF7" s="923"/>
      <c r="AFG7" s="923"/>
      <c r="AFH7" s="923"/>
      <c r="AFI7" s="923"/>
      <c r="AFJ7" s="923"/>
      <c r="AFK7" s="923"/>
      <c r="AFL7" s="923"/>
      <c r="AFM7" s="923"/>
      <c r="AFN7" s="923"/>
      <c r="AFO7" s="923"/>
      <c r="AFP7" s="923"/>
      <c r="AFQ7" s="923"/>
      <c r="AFR7" s="923"/>
      <c r="AFS7" s="923"/>
      <c r="AFT7" s="923"/>
      <c r="AFU7" s="923"/>
      <c r="AFV7" s="923"/>
      <c r="AFW7" s="923"/>
      <c r="AFX7" s="923"/>
      <c r="AFY7" s="923"/>
      <c r="AFZ7" s="923"/>
      <c r="AGA7" s="923"/>
      <c r="AGB7" s="923"/>
      <c r="AGC7" s="923"/>
      <c r="AGD7" s="923"/>
      <c r="AGE7" s="923"/>
      <c r="AGF7" s="923"/>
      <c r="AGG7" s="923"/>
      <c r="AGH7" s="923"/>
      <c r="AGI7" s="923"/>
      <c r="AGJ7" s="923"/>
      <c r="AGK7" s="923"/>
      <c r="AGL7" s="923"/>
      <c r="AGM7" s="923"/>
      <c r="AGN7" s="923"/>
      <c r="AGO7" s="923"/>
      <c r="AGP7" s="923"/>
      <c r="AGQ7" s="923"/>
      <c r="AGR7" s="923"/>
      <c r="AGS7" s="923"/>
      <c r="AGT7" s="923"/>
      <c r="AGU7" s="923"/>
      <c r="AGV7" s="923"/>
      <c r="AGW7" s="923"/>
      <c r="AGX7" s="923"/>
      <c r="AGY7" s="923"/>
      <c r="AGZ7" s="923"/>
      <c r="AHA7" s="923"/>
      <c r="AHB7" s="923"/>
      <c r="AHC7" s="923"/>
      <c r="AHD7" s="923"/>
      <c r="AHE7" s="923"/>
      <c r="AHF7" s="923"/>
      <c r="AHG7" s="923"/>
      <c r="AHH7" s="923"/>
      <c r="AHI7" s="923"/>
      <c r="AHJ7" s="923"/>
      <c r="AHK7" s="923"/>
      <c r="AHL7" s="923"/>
      <c r="AHM7" s="923"/>
      <c r="AHN7" s="923"/>
      <c r="AHO7" s="923"/>
      <c r="AHP7" s="923"/>
      <c r="AHQ7" s="923"/>
      <c r="AHR7" s="923"/>
      <c r="AHS7" s="923"/>
      <c r="AHT7" s="923"/>
      <c r="AHU7" s="923"/>
      <c r="AHV7" s="923"/>
      <c r="AHW7" s="923"/>
      <c r="AHX7" s="923"/>
      <c r="AHY7" s="923"/>
      <c r="AHZ7" s="923"/>
      <c r="AIA7" s="923"/>
      <c r="AIB7" s="923"/>
      <c r="AIC7" s="923"/>
      <c r="AID7" s="923"/>
      <c r="AIE7" s="923"/>
      <c r="AIF7" s="923"/>
      <c r="AIG7" s="923"/>
      <c r="AIH7" s="923"/>
      <c r="AII7" s="923"/>
      <c r="AIJ7" s="923"/>
      <c r="AIK7" s="923"/>
      <c r="AIL7" s="923"/>
      <c r="AIM7" s="923"/>
      <c r="AIN7" s="923"/>
      <c r="AIO7" s="923"/>
      <c r="AIP7" s="923"/>
      <c r="AIQ7" s="923"/>
      <c r="AIR7" s="923"/>
      <c r="AIS7" s="923"/>
      <c r="AIT7" s="923"/>
      <c r="AIU7" s="923"/>
      <c r="AIV7" s="923"/>
      <c r="AIW7" s="923"/>
      <c r="AIX7" s="923"/>
      <c r="AIY7" s="923"/>
      <c r="AIZ7" s="923"/>
      <c r="AJA7" s="923"/>
      <c r="AJB7" s="923"/>
      <c r="AJC7" s="923"/>
      <c r="AJD7" s="923"/>
      <c r="AJE7" s="923"/>
      <c r="AJF7" s="923"/>
      <c r="AJG7" s="923"/>
      <c r="AJH7" s="923"/>
      <c r="AJI7" s="923"/>
      <c r="AJJ7" s="923"/>
      <c r="AJK7" s="923"/>
      <c r="AJL7" s="923"/>
      <c r="AJM7" s="923"/>
      <c r="AJN7" s="923"/>
      <c r="AJO7" s="923"/>
      <c r="AJP7" s="923"/>
      <c r="AJQ7" s="923"/>
      <c r="AJR7" s="923"/>
      <c r="AJS7" s="923"/>
      <c r="AJT7" s="923"/>
      <c r="AJU7" s="923"/>
      <c r="AJV7" s="923"/>
      <c r="AJW7" s="923"/>
      <c r="AJX7" s="923"/>
      <c r="AJY7" s="923"/>
      <c r="AJZ7" s="923"/>
      <c r="AKA7" s="923"/>
      <c r="AKB7" s="923"/>
      <c r="AKC7" s="923"/>
      <c r="AKD7" s="923"/>
      <c r="AKE7" s="923"/>
      <c r="AKF7" s="923"/>
      <c r="AKG7" s="923"/>
      <c r="AKH7" s="923"/>
      <c r="AKI7" s="923"/>
      <c r="AKJ7" s="923"/>
      <c r="AKK7" s="923"/>
      <c r="AKL7" s="923"/>
      <c r="AKM7" s="923"/>
      <c r="AKN7" s="923"/>
      <c r="AKO7" s="923"/>
      <c r="AKP7" s="923"/>
      <c r="AKQ7" s="923"/>
      <c r="AKR7" s="923"/>
      <c r="AKS7" s="923"/>
      <c r="AKT7" s="923"/>
      <c r="AKU7" s="926"/>
      <c r="AKV7" s="926"/>
      <c r="AKW7" s="926"/>
      <c r="AKX7" s="926"/>
      <c r="AKY7" s="926"/>
      <c r="AKZ7" s="926"/>
      <c r="ALA7" s="926"/>
      <c r="ALB7" s="926"/>
      <c r="ALC7" s="926"/>
      <c r="ALD7" s="926"/>
      <c r="ALE7" s="926"/>
      <c r="ALF7" s="926"/>
      <c r="ALG7" s="926"/>
      <c r="ALH7" s="926"/>
      <c r="ALI7" s="926"/>
      <c r="ALJ7" s="926"/>
      <c r="ALK7" s="926"/>
      <c r="ALL7" s="926"/>
      <c r="ALM7" s="926"/>
      <c r="ALN7" s="926"/>
      <c r="ALO7" s="926"/>
      <c r="ALP7" s="926"/>
      <c r="ALQ7" s="926"/>
      <c r="ALR7" s="926"/>
      <c r="ALS7" s="926"/>
      <c r="ALT7" s="926"/>
      <c r="ALU7" s="926"/>
      <c r="ALV7" s="926"/>
      <c r="ALW7" s="926"/>
      <c r="ALX7" s="926"/>
      <c r="ALY7" s="926"/>
      <c r="ALZ7" s="926"/>
      <c r="AMA7" s="926"/>
      <c r="AMB7" s="926"/>
      <c r="AMC7" s="926"/>
      <c r="AMD7" s="926"/>
      <c r="AME7" s="926"/>
      <c r="AMF7" s="926"/>
      <c r="AMG7" s="926"/>
      <c r="AMH7" s="926"/>
    </row>
    <row r="8" spans="1:1022" x14ac:dyDescent="0.2">
      <c r="A8" s="934" t="s">
        <v>987</v>
      </c>
      <c r="B8" s="935">
        <v>8.0000000000000002E-3</v>
      </c>
      <c r="C8" s="935">
        <v>0.92900000000000005</v>
      </c>
      <c r="D8" s="935">
        <v>6.3E-2</v>
      </c>
      <c r="E8" s="935">
        <v>0.03</v>
      </c>
      <c r="F8" s="935">
        <v>0.72899999999999998</v>
      </c>
      <c r="G8" s="935">
        <v>0.24099999999999999</v>
      </c>
      <c r="H8" s="935">
        <v>5.3999999999999999E-2</v>
      </c>
      <c r="I8" s="935">
        <v>0.68600000000000005</v>
      </c>
      <c r="J8" s="935">
        <v>0.26</v>
      </c>
      <c r="K8" s="935">
        <v>0.21099999999999999</v>
      </c>
      <c r="L8" s="935">
        <v>0.25</v>
      </c>
      <c r="M8" s="935">
        <v>0.53800000000000003</v>
      </c>
    </row>
    <row r="9" spans="1:1022" x14ac:dyDescent="0.2">
      <c r="A9" s="936" t="s">
        <v>988</v>
      </c>
      <c r="B9" s="937">
        <v>8.0000000000000002E-3</v>
      </c>
      <c r="C9" s="937">
        <v>0.94199999999999995</v>
      </c>
      <c r="D9" s="937">
        <v>5.0999999999999997E-2</v>
      </c>
      <c r="E9" s="937">
        <v>4.1000000000000002E-2</v>
      </c>
      <c r="F9" s="937">
        <v>0.76600000000000001</v>
      </c>
      <c r="G9" s="937">
        <v>0.193</v>
      </c>
      <c r="H9" s="937">
        <v>5.0999999999999997E-2</v>
      </c>
      <c r="I9" s="937">
        <v>0.73799999999999999</v>
      </c>
      <c r="J9" s="937">
        <v>0.21099999999999999</v>
      </c>
      <c r="K9" s="937">
        <v>0.33600000000000002</v>
      </c>
      <c r="L9" s="937">
        <v>0.17799999999999999</v>
      </c>
      <c r="M9" s="937">
        <v>0.48599999999999999</v>
      </c>
    </row>
    <row r="10" spans="1:1022" x14ac:dyDescent="0.2">
      <c r="A10" s="934" t="s">
        <v>989</v>
      </c>
      <c r="B10" s="935">
        <v>7.0000000000000001E-3</v>
      </c>
      <c r="C10" s="935">
        <v>0.94699999999999995</v>
      </c>
      <c r="D10" s="935">
        <v>4.5999999999999999E-2</v>
      </c>
      <c r="E10" s="935">
        <v>2.4E-2</v>
      </c>
      <c r="F10" s="935">
        <v>0.76</v>
      </c>
      <c r="G10" s="935">
        <v>0.216</v>
      </c>
      <c r="H10" s="935">
        <v>4.7E-2</v>
      </c>
      <c r="I10" s="935">
        <v>0.746</v>
      </c>
      <c r="J10" s="935">
        <v>0.20699999999999999</v>
      </c>
      <c r="K10" s="935">
        <v>0.499</v>
      </c>
      <c r="L10" s="935">
        <v>0.157</v>
      </c>
      <c r="M10" s="935">
        <v>0.34399999999999997</v>
      </c>
    </row>
    <row r="11" spans="1:1022" x14ac:dyDescent="0.2">
      <c r="A11" s="936" t="s">
        <v>990</v>
      </c>
      <c r="B11" s="937">
        <v>6.0000000000000001E-3</v>
      </c>
      <c r="C11" s="937">
        <v>0.94699999999999995</v>
      </c>
      <c r="D11" s="937">
        <v>4.7E-2</v>
      </c>
      <c r="E11" s="937">
        <v>7.0999999999999994E-2</v>
      </c>
      <c r="F11" s="937">
        <v>0.69499999999999995</v>
      </c>
      <c r="G11" s="937">
        <v>0.23400000000000001</v>
      </c>
      <c r="H11" s="937">
        <v>4.3999999999999997E-2</v>
      </c>
      <c r="I11" s="937">
        <v>0.76700000000000002</v>
      </c>
      <c r="J11" s="937">
        <v>0.19</v>
      </c>
      <c r="K11" s="937">
        <v>0.247</v>
      </c>
      <c r="L11" s="937">
        <v>0.13300000000000001</v>
      </c>
      <c r="M11" s="937">
        <v>0.62</v>
      </c>
    </row>
    <row r="12" spans="1:1022" x14ac:dyDescent="0.2">
      <c r="A12" s="934" t="s">
        <v>991</v>
      </c>
      <c r="B12" s="935">
        <v>6.0000000000000001E-3</v>
      </c>
      <c r="C12" s="935">
        <v>0.93899999999999995</v>
      </c>
      <c r="D12" s="935">
        <v>5.5E-2</v>
      </c>
      <c r="E12" s="935">
        <v>6.5000000000000002E-2</v>
      </c>
      <c r="F12" s="935">
        <v>0.70499999999999996</v>
      </c>
      <c r="G12" s="935">
        <v>0.22900000000000001</v>
      </c>
      <c r="H12" s="935">
        <v>4.4999999999999998E-2</v>
      </c>
      <c r="I12" s="935">
        <v>0.71899999999999997</v>
      </c>
      <c r="J12" s="935">
        <v>0.23599999999999999</v>
      </c>
      <c r="K12" s="935">
        <v>0.39100000000000001</v>
      </c>
      <c r="L12" s="935">
        <v>0.153</v>
      </c>
      <c r="M12" s="935">
        <v>0.45600000000000002</v>
      </c>
    </row>
    <row r="13" spans="1:1022" x14ac:dyDescent="0.2">
      <c r="A13" s="936" t="s">
        <v>992</v>
      </c>
      <c r="B13" s="937">
        <v>8.0000000000000002E-3</v>
      </c>
      <c r="C13" s="937">
        <v>0.94099999999999995</v>
      </c>
      <c r="D13" s="937">
        <v>5.1999999999999998E-2</v>
      </c>
      <c r="E13" s="937">
        <v>4.4999999999999998E-2</v>
      </c>
      <c r="F13" s="937">
        <v>0.77800000000000002</v>
      </c>
      <c r="G13" s="937">
        <v>0.17599999999999999</v>
      </c>
      <c r="H13" s="937">
        <v>4.9000000000000002E-2</v>
      </c>
      <c r="I13" s="937">
        <v>0.75</v>
      </c>
      <c r="J13" s="937">
        <v>0.20100000000000001</v>
      </c>
      <c r="K13" s="937">
        <v>0.31</v>
      </c>
      <c r="L13" s="937">
        <v>0.187</v>
      </c>
      <c r="M13" s="937">
        <v>0.503</v>
      </c>
    </row>
    <row r="14" spans="1:1022" ht="20.399999999999999" x14ac:dyDescent="0.2">
      <c r="A14" s="934" t="s">
        <v>993</v>
      </c>
      <c r="B14" s="935">
        <v>5.0000000000000001E-3</v>
      </c>
      <c r="C14" s="935">
        <v>0.94899999999999995</v>
      </c>
      <c r="D14" s="935">
        <v>4.5999999999999999E-2</v>
      </c>
      <c r="E14" s="935">
        <v>1.9E-2</v>
      </c>
      <c r="F14" s="935">
        <v>0.79700000000000004</v>
      </c>
      <c r="G14" s="935">
        <v>0.184</v>
      </c>
      <c r="H14" s="935">
        <v>4.4999999999999998E-2</v>
      </c>
      <c r="I14" s="935">
        <v>0.78300000000000003</v>
      </c>
      <c r="J14" s="935">
        <v>0.17199999999999999</v>
      </c>
      <c r="K14" s="935">
        <v>0.28299999999999997</v>
      </c>
      <c r="L14" s="935">
        <v>0.21199999999999999</v>
      </c>
      <c r="M14" s="935">
        <v>0.505</v>
      </c>
    </row>
    <row r="15" spans="1:1022" x14ac:dyDescent="0.2">
      <c r="A15" s="936" t="s">
        <v>994</v>
      </c>
      <c r="B15" s="937">
        <v>6.0000000000000001E-3</v>
      </c>
      <c r="C15" s="937">
        <v>0.94799999999999995</v>
      </c>
      <c r="D15" s="937">
        <v>4.5999999999999999E-2</v>
      </c>
      <c r="E15" s="937">
        <v>7.0000000000000001E-3</v>
      </c>
      <c r="F15" s="937">
        <v>0.78500000000000003</v>
      </c>
      <c r="G15" s="937">
        <v>0.20799999999999999</v>
      </c>
      <c r="H15" s="937">
        <v>4.2999999999999997E-2</v>
      </c>
      <c r="I15" s="937">
        <v>0.70899999999999996</v>
      </c>
      <c r="J15" s="937">
        <v>0.248</v>
      </c>
      <c r="K15" s="937">
        <v>0.19600000000000001</v>
      </c>
      <c r="L15" s="937">
        <v>0.21299999999999999</v>
      </c>
      <c r="M15" s="937">
        <v>0.59099999999999997</v>
      </c>
    </row>
    <row r="16" spans="1:1022" x14ac:dyDescent="0.2">
      <c r="A16" s="934" t="s">
        <v>995</v>
      </c>
      <c r="B16" s="935">
        <v>7.0000000000000001E-3</v>
      </c>
      <c r="C16" s="935">
        <v>0.93600000000000005</v>
      </c>
      <c r="D16" s="935">
        <v>5.7000000000000002E-2</v>
      </c>
      <c r="E16" s="935">
        <v>3.6999999999999998E-2</v>
      </c>
      <c r="F16" s="935">
        <v>0.73499999999999999</v>
      </c>
      <c r="G16" s="935">
        <v>0.22800000000000001</v>
      </c>
      <c r="H16" s="935">
        <v>5.0999999999999997E-2</v>
      </c>
      <c r="I16" s="935">
        <v>0.70699999999999996</v>
      </c>
      <c r="J16" s="935">
        <v>0.24199999999999999</v>
      </c>
      <c r="K16" s="935">
        <v>0.27700000000000002</v>
      </c>
      <c r="L16" s="935">
        <v>0.21</v>
      </c>
      <c r="M16" s="935">
        <v>0.51400000000000001</v>
      </c>
    </row>
    <row r="17" spans="1:13" x14ac:dyDescent="0.2">
      <c r="A17" s="936" t="s">
        <v>996</v>
      </c>
      <c r="B17" s="937">
        <v>5.0000000000000001E-3</v>
      </c>
      <c r="C17" s="937">
        <v>0.95699999999999996</v>
      </c>
      <c r="D17" s="937">
        <v>3.7999999999999999E-2</v>
      </c>
      <c r="E17" s="937">
        <v>2.4E-2</v>
      </c>
      <c r="F17" s="937">
        <v>0.85199999999999998</v>
      </c>
      <c r="G17" s="937">
        <v>0.123</v>
      </c>
      <c r="H17" s="937">
        <v>4.2000000000000003E-2</v>
      </c>
      <c r="I17" s="937">
        <v>0.77700000000000002</v>
      </c>
      <c r="J17" s="937">
        <v>0.18099999999999999</v>
      </c>
      <c r="K17" s="937">
        <v>0.253</v>
      </c>
      <c r="L17" s="937">
        <v>0.26400000000000001</v>
      </c>
      <c r="M17" s="937">
        <v>0.48199999999999998</v>
      </c>
    </row>
    <row r="18" spans="1:13" ht="20.399999999999999" x14ac:dyDescent="0.2">
      <c r="A18" s="934" t="s">
        <v>997</v>
      </c>
      <c r="B18" s="935">
        <v>5.0000000000000001E-3</v>
      </c>
      <c r="C18" s="935">
        <v>0.95699999999999996</v>
      </c>
      <c r="D18" s="935">
        <v>3.7999999999999999E-2</v>
      </c>
      <c r="E18" s="935">
        <v>2.4E-2</v>
      </c>
      <c r="F18" s="935">
        <v>0.85199999999999998</v>
      </c>
      <c r="G18" s="935">
        <v>0.123</v>
      </c>
      <c r="H18" s="935">
        <v>4.2000000000000003E-2</v>
      </c>
      <c r="I18" s="935">
        <v>0.77700000000000002</v>
      </c>
      <c r="J18" s="935">
        <v>0.18099999999999999</v>
      </c>
      <c r="K18" s="935">
        <v>0.253</v>
      </c>
      <c r="L18" s="935">
        <v>0.26400000000000001</v>
      </c>
      <c r="M18" s="935">
        <v>0.48199999999999998</v>
      </c>
    </row>
    <row r="19" spans="1:13" x14ac:dyDescent="0.2">
      <c r="A19" s="936" t="s">
        <v>998</v>
      </c>
      <c r="B19" s="937">
        <v>8.0000000000000002E-3</v>
      </c>
      <c r="C19" s="937">
        <v>0.94</v>
      </c>
      <c r="D19" s="937">
        <v>5.1999999999999998E-2</v>
      </c>
      <c r="E19" s="937">
        <v>3.2000000000000001E-2</v>
      </c>
      <c r="F19" s="937">
        <v>0.755</v>
      </c>
      <c r="G19" s="937">
        <v>0.21299999999999999</v>
      </c>
      <c r="H19" s="937">
        <v>0.04</v>
      </c>
      <c r="I19" s="937">
        <v>0.78</v>
      </c>
      <c r="J19" s="937">
        <v>0.18</v>
      </c>
      <c r="K19" s="937">
        <v>0.219</v>
      </c>
      <c r="L19" s="937">
        <v>0.29199999999999998</v>
      </c>
      <c r="M19" s="937">
        <v>0.49</v>
      </c>
    </row>
    <row r="20" spans="1:13" x14ac:dyDescent="0.2">
      <c r="A20" s="934" t="s">
        <v>999</v>
      </c>
      <c r="B20" s="935">
        <v>6.0000000000000001E-3</v>
      </c>
      <c r="C20" s="935">
        <v>0.94</v>
      </c>
      <c r="D20" s="935">
        <v>5.3999999999999999E-2</v>
      </c>
      <c r="E20" s="935">
        <v>2.5999999999999999E-2</v>
      </c>
      <c r="F20" s="935">
        <v>0.76500000000000001</v>
      </c>
      <c r="G20" s="935">
        <v>0.20899999999999999</v>
      </c>
      <c r="H20" s="935">
        <v>0.04</v>
      </c>
      <c r="I20" s="935">
        <v>0.73499999999999999</v>
      </c>
      <c r="J20" s="935">
        <v>0.224</v>
      </c>
      <c r="K20" s="935">
        <v>0.30199999999999999</v>
      </c>
      <c r="L20" s="935">
        <v>0.20399999999999999</v>
      </c>
      <c r="M20" s="935">
        <v>0.49399999999999999</v>
      </c>
    </row>
    <row r="21" spans="1:13" x14ac:dyDescent="0.2">
      <c r="A21" s="936" t="s">
        <v>1000</v>
      </c>
      <c r="B21" s="937">
        <v>6.0000000000000001E-3</v>
      </c>
      <c r="C21" s="937">
        <v>0.94399999999999995</v>
      </c>
      <c r="D21" s="937">
        <v>0.05</v>
      </c>
      <c r="E21" s="937">
        <v>2.1000000000000001E-2</v>
      </c>
      <c r="F21" s="937">
        <v>0.78900000000000003</v>
      </c>
      <c r="G21" s="937">
        <v>0.19</v>
      </c>
      <c r="H21" s="937">
        <v>4.2000000000000003E-2</v>
      </c>
      <c r="I21" s="937">
        <v>0.749</v>
      </c>
      <c r="J21" s="937">
        <v>0.20799999999999999</v>
      </c>
      <c r="K21" s="937">
        <v>0.19400000000000001</v>
      </c>
      <c r="L21" s="937">
        <v>0.19800000000000001</v>
      </c>
      <c r="M21" s="937">
        <v>0.60899999999999999</v>
      </c>
    </row>
    <row r="22" spans="1:13" x14ac:dyDescent="0.2">
      <c r="A22" s="934" t="s">
        <v>1001</v>
      </c>
      <c r="B22" s="935">
        <v>6.0000000000000001E-3</v>
      </c>
      <c r="C22" s="935">
        <v>0.94299999999999995</v>
      </c>
      <c r="D22" s="935">
        <v>5.0999999999999997E-2</v>
      </c>
      <c r="E22" s="935">
        <v>1.7999999999999999E-2</v>
      </c>
      <c r="F22" s="935">
        <v>0.76200000000000001</v>
      </c>
      <c r="G22" s="935">
        <v>0.221</v>
      </c>
      <c r="H22" s="935">
        <v>0.04</v>
      </c>
      <c r="I22" s="935">
        <v>0.752</v>
      </c>
      <c r="J22" s="935">
        <v>0.20799999999999999</v>
      </c>
      <c r="K22" s="935">
        <v>0.23699999999999999</v>
      </c>
      <c r="L22" s="935">
        <v>0.24</v>
      </c>
      <c r="M22" s="935">
        <v>0.52200000000000002</v>
      </c>
    </row>
    <row r="23" spans="1:13" x14ac:dyDescent="0.2">
      <c r="A23" s="936" t="s">
        <v>1002</v>
      </c>
      <c r="B23" s="937">
        <v>7.0000000000000001E-3</v>
      </c>
      <c r="C23" s="937">
        <v>0.93400000000000005</v>
      </c>
      <c r="D23" s="937">
        <v>5.8999999999999997E-2</v>
      </c>
      <c r="E23" s="937">
        <v>2.1000000000000001E-2</v>
      </c>
      <c r="F23" s="937">
        <v>0.70199999999999996</v>
      </c>
      <c r="G23" s="937">
        <v>0.27700000000000002</v>
      </c>
      <c r="H23" s="937">
        <v>5.7000000000000002E-2</v>
      </c>
      <c r="I23" s="937">
        <v>0.71099999999999997</v>
      </c>
      <c r="J23" s="937">
        <v>0.23200000000000001</v>
      </c>
      <c r="K23" s="937">
        <v>0.42099999999999999</v>
      </c>
      <c r="L23" s="937">
        <v>0.126</v>
      </c>
      <c r="M23" s="937">
        <v>0.45300000000000001</v>
      </c>
    </row>
    <row r="24" spans="1:13" x14ac:dyDescent="0.2">
      <c r="A24" s="934" t="s">
        <v>1003</v>
      </c>
      <c r="B24" s="935">
        <v>7.0000000000000001E-3</v>
      </c>
      <c r="C24" s="935">
        <v>0.93500000000000005</v>
      </c>
      <c r="D24" s="935">
        <v>5.8000000000000003E-2</v>
      </c>
      <c r="E24" s="935">
        <v>3.2000000000000001E-2</v>
      </c>
      <c r="F24" s="935">
        <v>0.749</v>
      </c>
      <c r="G24" s="935">
        <v>0.219</v>
      </c>
      <c r="H24" s="935">
        <v>4.7E-2</v>
      </c>
      <c r="I24" s="935">
        <v>0.73099999999999998</v>
      </c>
      <c r="J24" s="935">
        <v>0.223</v>
      </c>
      <c r="K24" s="935">
        <v>0.25</v>
      </c>
      <c r="L24" s="935">
        <v>0.193</v>
      </c>
      <c r="M24" s="935">
        <v>0.55800000000000005</v>
      </c>
    </row>
    <row r="25" spans="1:13" x14ac:dyDescent="0.2">
      <c r="A25" s="936" t="s">
        <v>1004</v>
      </c>
      <c r="B25" s="937">
        <v>6.0000000000000001E-3</v>
      </c>
      <c r="C25" s="937">
        <v>0.93500000000000005</v>
      </c>
      <c r="D25" s="937">
        <v>5.8999999999999997E-2</v>
      </c>
      <c r="E25" s="937">
        <v>8.4000000000000005E-2</v>
      </c>
      <c r="F25" s="937">
        <v>0.67800000000000005</v>
      </c>
      <c r="G25" s="937">
        <v>0.23799999999999999</v>
      </c>
      <c r="H25" s="937">
        <v>4.8000000000000001E-2</v>
      </c>
      <c r="I25" s="937">
        <v>0.70899999999999996</v>
      </c>
      <c r="J25" s="937">
        <v>0.24299999999999999</v>
      </c>
      <c r="K25" s="937">
        <v>0.182</v>
      </c>
      <c r="L25" s="937">
        <v>0.29199999999999998</v>
      </c>
      <c r="M25" s="937">
        <v>0.52600000000000002</v>
      </c>
    </row>
    <row r="26" spans="1:13" x14ac:dyDescent="0.2">
      <c r="A26" s="934" t="s">
        <v>1005</v>
      </c>
      <c r="B26" s="935">
        <v>6.0000000000000001E-3</v>
      </c>
      <c r="C26" s="935">
        <v>0.93200000000000005</v>
      </c>
      <c r="D26" s="935">
        <v>6.0999999999999999E-2</v>
      </c>
      <c r="E26" s="935">
        <v>3.2000000000000001E-2</v>
      </c>
      <c r="F26" s="935">
        <v>0.755</v>
      </c>
      <c r="G26" s="935">
        <v>0.214</v>
      </c>
      <c r="H26" s="935">
        <v>4.2000000000000003E-2</v>
      </c>
      <c r="I26" s="935">
        <v>0.72399999999999998</v>
      </c>
      <c r="J26" s="935">
        <v>0.23499999999999999</v>
      </c>
      <c r="K26" s="935">
        <v>0.27400000000000002</v>
      </c>
      <c r="L26" s="935">
        <v>0.185</v>
      </c>
      <c r="M26" s="935">
        <v>0.54100000000000004</v>
      </c>
    </row>
    <row r="27" spans="1:13" ht="20.399999999999999" x14ac:dyDescent="0.2">
      <c r="A27" s="936" t="s">
        <v>1006</v>
      </c>
      <c r="B27" s="937">
        <v>8.0000000000000002E-3</v>
      </c>
      <c r="C27" s="937">
        <v>0.93300000000000005</v>
      </c>
      <c r="D27" s="937">
        <v>5.8000000000000003E-2</v>
      </c>
      <c r="E27" s="937">
        <v>6.3E-2</v>
      </c>
      <c r="F27" s="937">
        <v>0.71799999999999997</v>
      </c>
      <c r="G27" s="937">
        <v>0.219</v>
      </c>
      <c r="H27" s="937">
        <v>5.2999999999999999E-2</v>
      </c>
      <c r="I27" s="937">
        <v>0.71099999999999997</v>
      </c>
      <c r="J27" s="937">
        <v>0.23599999999999999</v>
      </c>
      <c r="K27" s="937">
        <v>0.26400000000000001</v>
      </c>
      <c r="L27" s="937">
        <v>0.18099999999999999</v>
      </c>
      <c r="M27" s="937">
        <v>0.55500000000000005</v>
      </c>
    </row>
    <row r="28" spans="1:13" x14ac:dyDescent="0.2">
      <c r="A28" s="934" t="s">
        <v>1007</v>
      </c>
      <c r="B28" s="935">
        <v>8.9999999999999993E-3</v>
      </c>
      <c r="C28" s="935">
        <v>0.93200000000000005</v>
      </c>
      <c r="D28" s="935">
        <v>0.06</v>
      </c>
      <c r="E28" s="935">
        <v>8.3000000000000004E-2</v>
      </c>
      <c r="F28" s="935">
        <v>0.68300000000000005</v>
      </c>
      <c r="G28" s="935">
        <v>0.23300000000000001</v>
      </c>
      <c r="H28" s="935">
        <v>5.2999999999999999E-2</v>
      </c>
      <c r="I28" s="935">
        <v>0.68</v>
      </c>
      <c r="J28" s="935">
        <v>0.26700000000000002</v>
      </c>
      <c r="K28" s="935">
        <v>0.33</v>
      </c>
      <c r="L28" s="935">
        <v>0.12</v>
      </c>
      <c r="M28" s="935">
        <v>0.55000000000000004</v>
      </c>
    </row>
    <row r="29" spans="1:13" x14ac:dyDescent="0.2">
      <c r="A29" s="936" t="s">
        <v>1008</v>
      </c>
      <c r="B29" s="937">
        <v>8.9999999999999993E-3</v>
      </c>
      <c r="C29" s="937">
        <v>0.93799999999999994</v>
      </c>
      <c r="D29" s="937">
        <v>5.2999999999999999E-2</v>
      </c>
      <c r="E29" s="937">
        <v>1.4E-2</v>
      </c>
      <c r="F29" s="937">
        <v>0.77500000000000002</v>
      </c>
      <c r="G29" s="937">
        <v>0.21</v>
      </c>
      <c r="H29" s="937">
        <v>4.2000000000000003E-2</v>
      </c>
      <c r="I29" s="937">
        <v>0.71799999999999997</v>
      </c>
      <c r="J29" s="937">
        <v>0.23899999999999999</v>
      </c>
      <c r="K29" s="937">
        <v>9.6000000000000002E-2</v>
      </c>
      <c r="L29" s="937">
        <v>0.184</v>
      </c>
      <c r="M29" s="937">
        <v>0.72</v>
      </c>
    </row>
    <row r="30" spans="1:13" x14ac:dyDescent="0.2">
      <c r="A30" s="934" t="s">
        <v>1009</v>
      </c>
      <c r="B30" s="935">
        <v>8.0000000000000002E-3</v>
      </c>
      <c r="C30" s="935">
        <v>0.93200000000000005</v>
      </c>
      <c r="D30" s="935">
        <v>0.06</v>
      </c>
      <c r="E30" s="935">
        <v>5.2999999999999999E-2</v>
      </c>
      <c r="F30" s="935">
        <v>0.69499999999999995</v>
      </c>
      <c r="G30" s="935">
        <v>0.252</v>
      </c>
      <c r="H30" s="935">
        <v>0.05</v>
      </c>
      <c r="I30" s="935">
        <v>0.70899999999999996</v>
      </c>
      <c r="J30" s="935">
        <v>0.24099999999999999</v>
      </c>
      <c r="K30" s="935">
        <v>0.28100000000000003</v>
      </c>
      <c r="L30" s="935">
        <v>0.188</v>
      </c>
      <c r="M30" s="935">
        <v>0.53100000000000003</v>
      </c>
    </row>
    <row r="31" spans="1:13" x14ac:dyDescent="0.2">
      <c r="A31" s="936" t="s">
        <v>1010</v>
      </c>
      <c r="B31" s="937">
        <v>8.0000000000000002E-3</v>
      </c>
      <c r="C31" s="937">
        <v>0.93799999999999994</v>
      </c>
      <c r="D31" s="937">
        <v>5.3999999999999999E-2</v>
      </c>
      <c r="E31" s="937">
        <v>3.6999999999999998E-2</v>
      </c>
      <c r="F31" s="937">
        <v>0.745</v>
      </c>
      <c r="G31" s="937">
        <v>0.218</v>
      </c>
      <c r="H31" s="937">
        <v>4.3999999999999997E-2</v>
      </c>
      <c r="I31" s="937">
        <v>0.75</v>
      </c>
      <c r="J31" s="937">
        <v>0.20599999999999999</v>
      </c>
      <c r="K31" s="937">
        <v>0.249</v>
      </c>
      <c r="L31" s="937">
        <v>0.22600000000000001</v>
      </c>
      <c r="M31" s="937">
        <v>0.52500000000000002</v>
      </c>
    </row>
    <row r="32" spans="1:13" x14ac:dyDescent="0.2">
      <c r="A32" s="934" t="s">
        <v>1011</v>
      </c>
      <c r="B32" s="935">
        <v>5.0000000000000001E-3</v>
      </c>
      <c r="C32" s="935">
        <v>0.96299999999999997</v>
      </c>
      <c r="D32" s="935">
        <v>3.3000000000000002E-2</v>
      </c>
      <c r="E32" s="935">
        <v>1.2E-2</v>
      </c>
      <c r="F32" s="935">
        <v>0.82899999999999996</v>
      </c>
      <c r="G32" s="935">
        <v>0.159</v>
      </c>
      <c r="H32" s="935">
        <v>4.2999999999999997E-2</v>
      </c>
      <c r="I32" s="935">
        <v>0.8</v>
      </c>
      <c r="J32" s="935">
        <v>0.157</v>
      </c>
      <c r="K32" s="935">
        <v>0.12</v>
      </c>
      <c r="L32" s="935">
        <v>0.24399999999999999</v>
      </c>
      <c r="M32" s="935">
        <v>0.63600000000000001</v>
      </c>
    </row>
    <row r="33" spans="1:13" x14ac:dyDescent="0.2">
      <c r="A33" s="936" t="s">
        <v>1012</v>
      </c>
      <c r="B33" s="937">
        <v>5.0000000000000001E-3</v>
      </c>
      <c r="C33" s="937">
        <v>0.95499999999999996</v>
      </c>
      <c r="D33" s="937">
        <v>0.04</v>
      </c>
      <c r="E33" s="937">
        <v>0.02</v>
      </c>
      <c r="F33" s="937">
        <v>0.80800000000000005</v>
      </c>
      <c r="G33" s="937">
        <v>0.17199999999999999</v>
      </c>
      <c r="H33" s="937">
        <v>3.7999999999999999E-2</v>
      </c>
      <c r="I33" s="937">
        <v>0.79600000000000004</v>
      </c>
      <c r="J33" s="937">
        <v>0.16600000000000001</v>
      </c>
      <c r="K33" s="937">
        <v>0.28199999999999997</v>
      </c>
      <c r="L33" s="937">
        <v>0.19500000000000001</v>
      </c>
      <c r="M33" s="937">
        <v>0.52300000000000002</v>
      </c>
    </row>
    <row r="34" spans="1:13" ht="20.399999999999999" x14ac:dyDescent="0.2">
      <c r="A34" s="934" t="s">
        <v>1013</v>
      </c>
      <c r="B34" s="935">
        <v>5.0000000000000001E-3</v>
      </c>
      <c r="C34" s="935">
        <v>0.95799999999999996</v>
      </c>
      <c r="D34" s="935">
        <v>3.6999999999999998E-2</v>
      </c>
      <c r="E34" s="935">
        <v>1.7000000000000001E-2</v>
      </c>
      <c r="F34" s="935">
        <v>0.81699999999999995</v>
      </c>
      <c r="G34" s="935">
        <v>0.16600000000000001</v>
      </c>
      <c r="H34" s="935">
        <v>0.04</v>
      </c>
      <c r="I34" s="935">
        <v>0.79800000000000004</v>
      </c>
      <c r="J34" s="935">
        <v>0.16200000000000001</v>
      </c>
      <c r="K34" s="935">
        <v>0.21099999999999999</v>
      </c>
      <c r="L34" s="935">
        <v>0.217</v>
      </c>
      <c r="M34" s="935">
        <v>0.57199999999999995</v>
      </c>
    </row>
    <row r="35" spans="1:13" x14ac:dyDescent="0.2">
      <c r="A35" s="936" t="s">
        <v>1014</v>
      </c>
      <c r="B35" s="937">
        <v>8.9999999999999993E-3</v>
      </c>
      <c r="C35" s="937">
        <v>0.92400000000000004</v>
      </c>
      <c r="D35" s="937">
        <v>6.7000000000000004E-2</v>
      </c>
      <c r="E35" s="937">
        <v>6.5000000000000002E-2</v>
      </c>
      <c r="F35" s="937">
        <v>0.60499999999999998</v>
      </c>
      <c r="G35" s="937">
        <v>0.33100000000000002</v>
      </c>
      <c r="H35" s="937">
        <v>6.9000000000000006E-2</v>
      </c>
      <c r="I35" s="937">
        <v>0.55500000000000005</v>
      </c>
      <c r="J35" s="937">
        <v>0.376</v>
      </c>
      <c r="K35" s="937">
        <v>0.18099999999999999</v>
      </c>
      <c r="L35" s="937">
        <v>0.14299999999999999</v>
      </c>
      <c r="M35" s="937">
        <v>0.67600000000000005</v>
      </c>
    </row>
    <row r="36" spans="1:13" x14ac:dyDescent="0.2">
      <c r="A36" s="934" t="s">
        <v>1015</v>
      </c>
      <c r="B36" s="935">
        <v>5.0000000000000001E-3</v>
      </c>
      <c r="C36" s="935">
        <v>0.95199999999999996</v>
      </c>
      <c r="D36" s="935">
        <v>4.2999999999999997E-2</v>
      </c>
      <c r="E36" s="935">
        <v>3.6999999999999998E-2</v>
      </c>
      <c r="F36" s="935">
        <v>0.77300000000000002</v>
      </c>
      <c r="G36" s="935">
        <v>0.19</v>
      </c>
      <c r="H36" s="935">
        <v>4.2000000000000003E-2</v>
      </c>
      <c r="I36" s="935">
        <v>0.72599999999999998</v>
      </c>
      <c r="J36" s="935">
        <v>0.23200000000000001</v>
      </c>
      <c r="K36" s="935">
        <v>0.33500000000000002</v>
      </c>
      <c r="L36" s="935">
        <v>0.20699999999999999</v>
      </c>
      <c r="M36" s="935">
        <v>0.45900000000000002</v>
      </c>
    </row>
    <row r="37" spans="1:13" x14ac:dyDescent="0.2">
      <c r="A37" s="936" t="s">
        <v>1016</v>
      </c>
      <c r="B37" s="937">
        <v>6.0000000000000001E-3</v>
      </c>
      <c r="C37" s="937">
        <v>0.93700000000000006</v>
      </c>
      <c r="D37" s="937">
        <v>5.7000000000000002E-2</v>
      </c>
      <c r="E37" s="937">
        <v>5.3999999999999999E-2</v>
      </c>
      <c r="F37" s="937">
        <v>0.66200000000000003</v>
      </c>
      <c r="G37" s="937">
        <v>0.28399999999999997</v>
      </c>
      <c r="H37" s="937">
        <v>5.8000000000000003E-2</v>
      </c>
      <c r="I37" s="937">
        <v>0.58399999999999996</v>
      </c>
      <c r="J37" s="937">
        <v>0.35699999999999998</v>
      </c>
      <c r="K37" s="937">
        <v>0.28000000000000003</v>
      </c>
      <c r="L37" s="937">
        <v>0.13100000000000001</v>
      </c>
      <c r="M37" s="937">
        <v>0.58899999999999997</v>
      </c>
    </row>
    <row r="38" spans="1:13" x14ac:dyDescent="0.2">
      <c r="A38" s="934" t="s">
        <v>1017</v>
      </c>
      <c r="B38" s="935">
        <v>8.0000000000000002E-3</v>
      </c>
      <c r="C38" s="935">
        <v>0.93200000000000005</v>
      </c>
      <c r="D38" s="935">
        <v>6.0999999999999999E-2</v>
      </c>
      <c r="E38" s="935">
        <v>3.9E-2</v>
      </c>
      <c r="F38" s="935">
        <v>0.57499999999999996</v>
      </c>
      <c r="G38" s="935">
        <v>0.38700000000000001</v>
      </c>
      <c r="H38" s="935">
        <v>7.0999999999999994E-2</v>
      </c>
      <c r="I38" s="935">
        <v>0.53</v>
      </c>
      <c r="J38" s="935">
        <v>0.39900000000000002</v>
      </c>
      <c r="K38" s="935">
        <v>0.31900000000000001</v>
      </c>
      <c r="L38" s="935">
        <v>6.9000000000000006E-2</v>
      </c>
      <c r="M38" s="935">
        <v>0.61199999999999999</v>
      </c>
    </row>
    <row r="39" spans="1:13" x14ac:dyDescent="0.2">
      <c r="A39" s="936" t="s">
        <v>1018</v>
      </c>
      <c r="B39" s="937">
        <v>7.0000000000000001E-3</v>
      </c>
      <c r="C39" s="937">
        <v>0.93300000000000005</v>
      </c>
      <c r="D39" s="937">
        <v>0.06</v>
      </c>
      <c r="E39" s="937">
        <v>3.9E-2</v>
      </c>
      <c r="F39" s="937">
        <v>0.68200000000000005</v>
      </c>
      <c r="G39" s="937">
        <v>0.27900000000000003</v>
      </c>
      <c r="H39" s="937">
        <v>6.0999999999999999E-2</v>
      </c>
      <c r="I39" s="937">
        <v>0.58699999999999997</v>
      </c>
      <c r="J39" s="937">
        <v>0.35199999999999998</v>
      </c>
      <c r="K39" s="937">
        <v>0.28199999999999997</v>
      </c>
      <c r="L39" s="937">
        <v>0.13800000000000001</v>
      </c>
      <c r="M39" s="937">
        <v>0.57999999999999996</v>
      </c>
    </row>
    <row r="40" spans="1:13" x14ac:dyDescent="0.2">
      <c r="A40" s="934" t="s">
        <v>1019</v>
      </c>
      <c r="B40" s="935">
        <v>7.0000000000000001E-3</v>
      </c>
      <c r="C40" s="935">
        <v>0.93300000000000005</v>
      </c>
      <c r="D40" s="935">
        <v>6.0999999999999999E-2</v>
      </c>
      <c r="E40" s="935">
        <v>7.9000000000000001E-2</v>
      </c>
      <c r="F40" s="935">
        <v>0.69799999999999995</v>
      </c>
      <c r="G40" s="935">
        <v>0.223</v>
      </c>
      <c r="H40" s="935">
        <v>5.1999999999999998E-2</v>
      </c>
      <c r="I40" s="935">
        <v>0.68700000000000006</v>
      </c>
      <c r="J40" s="935">
        <v>0.26100000000000001</v>
      </c>
      <c r="K40" s="935">
        <v>0.316</v>
      </c>
      <c r="L40" s="935">
        <v>0.14699999999999999</v>
      </c>
      <c r="M40" s="935">
        <v>0.53700000000000003</v>
      </c>
    </row>
    <row r="41" spans="1:13" x14ac:dyDescent="0.2">
      <c r="A41" s="936" t="s">
        <v>1020</v>
      </c>
      <c r="B41" s="937">
        <v>6.0000000000000001E-3</v>
      </c>
      <c r="C41" s="937">
        <v>0.93200000000000005</v>
      </c>
      <c r="D41" s="937">
        <v>6.2E-2</v>
      </c>
      <c r="E41" s="937">
        <v>2.3E-2</v>
      </c>
      <c r="F41" s="937">
        <v>0.71099999999999997</v>
      </c>
      <c r="G41" s="937">
        <v>0.26600000000000001</v>
      </c>
      <c r="H41" s="937">
        <v>0.05</v>
      </c>
      <c r="I41" s="937">
        <v>0.66</v>
      </c>
      <c r="J41" s="937">
        <v>0.29099999999999998</v>
      </c>
      <c r="K41" s="937">
        <v>0.24399999999999999</v>
      </c>
      <c r="L41" s="937">
        <v>0.14399999999999999</v>
      </c>
      <c r="M41" s="937">
        <v>0.61099999999999999</v>
      </c>
    </row>
    <row r="42" spans="1:13" x14ac:dyDescent="0.2">
      <c r="A42" s="934" t="s">
        <v>1021</v>
      </c>
      <c r="B42" s="935">
        <v>7.0000000000000001E-3</v>
      </c>
      <c r="C42" s="935">
        <v>0.93300000000000005</v>
      </c>
      <c r="D42" s="935">
        <v>0.06</v>
      </c>
      <c r="E42" s="935">
        <v>0.05</v>
      </c>
      <c r="F42" s="935">
        <v>0.67300000000000004</v>
      </c>
      <c r="G42" s="935">
        <v>0.27700000000000002</v>
      </c>
      <c r="H42" s="935">
        <v>5.8000000000000003E-2</v>
      </c>
      <c r="I42" s="935">
        <v>0.61499999999999999</v>
      </c>
      <c r="J42" s="935">
        <v>0.32700000000000001</v>
      </c>
      <c r="K42" s="935">
        <v>0.27100000000000002</v>
      </c>
      <c r="L42" s="935">
        <v>0.13800000000000001</v>
      </c>
      <c r="M42" s="935">
        <v>0.59099999999999997</v>
      </c>
    </row>
    <row r="43" spans="1:13" x14ac:dyDescent="0.2">
      <c r="A43" s="936" t="s">
        <v>1022</v>
      </c>
      <c r="B43" s="937">
        <v>7.0000000000000001E-3</v>
      </c>
      <c r="C43" s="937">
        <v>0.95499999999999996</v>
      </c>
      <c r="D43" s="937">
        <v>3.6999999999999998E-2</v>
      </c>
      <c r="E43" s="937">
        <v>3.2000000000000001E-2</v>
      </c>
      <c r="F43" s="937">
        <v>0.79200000000000004</v>
      </c>
      <c r="G43" s="937">
        <v>0.17599999999999999</v>
      </c>
      <c r="H43" s="937">
        <v>7.1999999999999995E-2</v>
      </c>
      <c r="I43" s="937">
        <v>0.72</v>
      </c>
      <c r="J43" s="937">
        <v>0.20799999999999999</v>
      </c>
      <c r="K43" s="937">
        <v>0.27100000000000002</v>
      </c>
      <c r="L43" s="937">
        <v>0.24299999999999999</v>
      </c>
      <c r="M43" s="937">
        <v>0.48599999999999999</v>
      </c>
    </row>
    <row r="44" spans="1:13" x14ac:dyDescent="0.2">
      <c r="A44" s="934" t="s">
        <v>1023</v>
      </c>
      <c r="B44" s="935">
        <v>4.0000000000000001E-3</v>
      </c>
      <c r="C44" s="935">
        <v>0.95099999999999996</v>
      </c>
      <c r="D44" s="935">
        <v>4.4999999999999998E-2</v>
      </c>
      <c r="E44" s="935">
        <v>7.0000000000000001E-3</v>
      </c>
      <c r="F44" s="935">
        <v>0.78600000000000003</v>
      </c>
      <c r="G44" s="935">
        <v>0.20699999999999999</v>
      </c>
      <c r="H44" s="935">
        <v>4.8000000000000001E-2</v>
      </c>
      <c r="I44" s="935">
        <v>0.66400000000000003</v>
      </c>
      <c r="J44" s="935">
        <v>0.28799999999999998</v>
      </c>
      <c r="K44" s="935">
        <v>0.49199999999999999</v>
      </c>
      <c r="L44" s="935">
        <v>0.186</v>
      </c>
      <c r="M44" s="935">
        <v>0.32200000000000001</v>
      </c>
    </row>
    <row r="45" spans="1:13" x14ac:dyDescent="0.2">
      <c r="A45" s="936" t="s">
        <v>1024</v>
      </c>
      <c r="B45" s="937">
        <v>5.0000000000000001E-3</v>
      </c>
      <c r="C45" s="937">
        <v>0.94099999999999995</v>
      </c>
      <c r="D45" s="937">
        <v>5.3999999999999999E-2</v>
      </c>
      <c r="E45" s="937">
        <v>5.7000000000000002E-2</v>
      </c>
      <c r="F45" s="937">
        <v>0.68899999999999995</v>
      </c>
      <c r="G45" s="937">
        <v>0.254</v>
      </c>
      <c r="H45" s="937">
        <v>6.9000000000000006E-2</v>
      </c>
      <c r="I45" s="937">
        <v>0.66300000000000003</v>
      </c>
      <c r="J45" s="937">
        <v>0.26800000000000002</v>
      </c>
      <c r="K45" s="937">
        <v>0.39200000000000002</v>
      </c>
      <c r="L45" s="937">
        <v>0.13500000000000001</v>
      </c>
      <c r="M45" s="937">
        <v>0.47299999999999998</v>
      </c>
    </row>
    <row r="46" spans="1:13" x14ac:dyDescent="0.2">
      <c r="A46" s="934" t="s">
        <v>1025</v>
      </c>
      <c r="B46" s="935">
        <v>6.0000000000000001E-3</v>
      </c>
      <c r="C46" s="935">
        <v>0.94199999999999995</v>
      </c>
      <c r="D46" s="935">
        <v>5.1999999999999998E-2</v>
      </c>
      <c r="E46" s="935">
        <v>2.7E-2</v>
      </c>
      <c r="F46" s="935">
        <v>0.73099999999999998</v>
      </c>
      <c r="G46" s="935">
        <v>0.24199999999999999</v>
      </c>
      <c r="H46" s="935">
        <v>6.0999999999999999E-2</v>
      </c>
      <c r="I46" s="935">
        <v>0.66600000000000004</v>
      </c>
      <c r="J46" s="935">
        <v>0.27300000000000002</v>
      </c>
      <c r="K46" s="935">
        <v>0.29299999999999998</v>
      </c>
      <c r="L46" s="935">
        <v>0.123</v>
      </c>
      <c r="M46" s="935">
        <v>0.58399999999999996</v>
      </c>
    </row>
    <row r="47" spans="1:13" x14ac:dyDescent="0.2">
      <c r="A47" s="936" t="s">
        <v>1026</v>
      </c>
      <c r="B47" s="937">
        <v>6.0000000000000001E-3</v>
      </c>
      <c r="C47" s="937">
        <v>0.94499999999999995</v>
      </c>
      <c r="D47" s="937">
        <v>4.9000000000000002E-2</v>
      </c>
      <c r="E47" s="937">
        <v>3.5000000000000003E-2</v>
      </c>
      <c r="F47" s="937">
        <v>0.73399999999999999</v>
      </c>
      <c r="G47" s="937">
        <v>0.23100000000000001</v>
      </c>
      <c r="H47" s="937">
        <v>6.4000000000000001E-2</v>
      </c>
      <c r="I47" s="937">
        <v>0.67600000000000005</v>
      </c>
      <c r="J47" s="937">
        <v>0.26</v>
      </c>
      <c r="K47" s="937">
        <v>0.33100000000000002</v>
      </c>
      <c r="L47" s="937">
        <v>0.14599999999999999</v>
      </c>
      <c r="M47" s="937">
        <v>0.52300000000000002</v>
      </c>
    </row>
    <row r="48" spans="1:13" x14ac:dyDescent="0.2">
      <c r="A48" s="934" t="s">
        <v>1027</v>
      </c>
      <c r="B48" s="935">
        <v>6.0000000000000001E-3</v>
      </c>
      <c r="C48" s="935">
        <v>0.96199999999999997</v>
      </c>
      <c r="D48" s="935">
        <v>3.2000000000000001E-2</v>
      </c>
      <c r="E48" s="935">
        <v>2.5000000000000001E-2</v>
      </c>
      <c r="F48" s="935">
        <v>0.86299999999999999</v>
      </c>
      <c r="G48" s="935">
        <v>0.112</v>
      </c>
      <c r="H48" s="935">
        <v>4.9000000000000002E-2</v>
      </c>
      <c r="I48" s="935">
        <v>0.81499999999999995</v>
      </c>
      <c r="J48" s="935">
        <v>0.13600000000000001</v>
      </c>
      <c r="K48" s="935">
        <v>0.35799999999999998</v>
      </c>
      <c r="L48" s="935">
        <v>0.29599999999999999</v>
      </c>
      <c r="M48" s="935">
        <v>0.34599999999999997</v>
      </c>
    </row>
    <row r="49" spans="1:13" x14ac:dyDescent="0.2">
      <c r="A49" s="936" t="s">
        <v>1028</v>
      </c>
      <c r="B49" s="937">
        <v>8.9999999999999993E-3</v>
      </c>
      <c r="C49" s="937">
        <v>0.94099999999999995</v>
      </c>
      <c r="D49" s="937">
        <v>0.05</v>
      </c>
      <c r="E49" s="937">
        <v>6.7000000000000004E-2</v>
      </c>
      <c r="F49" s="937">
        <v>0.76100000000000001</v>
      </c>
      <c r="G49" s="937">
        <v>0.17199999999999999</v>
      </c>
      <c r="H49" s="937">
        <v>6.3E-2</v>
      </c>
      <c r="I49" s="937">
        <v>0.73299999999999998</v>
      </c>
      <c r="J49" s="937">
        <v>0.20399999999999999</v>
      </c>
      <c r="K49" s="937">
        <v>0.22</v>
      </c>
      <c r="L49" s="937">
        <v>0.28699999999999998</v>
      </c>
      <c r="M49" s="937">
        <v>0.49299999999999999</v>
      </c>
    </row>
    <row r="50" spans="1:13" x14ac:dyDescent="0.2">
      <c r="A50" s="934" t="s">
        <v>1029</v>
      </c>
      <c r="B50" s="935">
        <v>1.0999999999999999E-2</v>
      </c>
      <c r="C50" s="935">
        <v>0.92600000000000005</v>
      </c>
      <c r="D50" s="935">
        <v>6.3E-2</v>
      </c>
      <c r="E50" s="935">
        <v>2.4E-2</v>
      </c>
      <c r="F50" s="935">
        <v>0.75900000000000001</v>
      </c>
      <c r="G50" s="935">
        <v>0.217</v>
      </c>
      <c r="H50" s="935">
        <v>8.2000000000000003E-2</v>
      </c>
      <c r="I50" s="935">
        <v>0.68899999999999995</v>
      </c>
      <c r="J50" s="935">
        <v>0.22900000000000001</v>
      </c>
      <c r="K50" s="935">
        <v>0.22700000000000001</v>
      </c>
      <c r="L50" s="935">
        <v>0.17699999999999999</v>
      </c>
      <c r="M50" s="935">
        <v>0.59699999999999998</v>
      </c>
    </row>
    <row r="51" spans="1:13" x14ac:dyDescent="0.2">
      <c r="A51" s="936" t="s">
        <v>1030</v>
      </c>
      <c r="B51" s="937">
        <v>0.01</v>
      </c>
      <c r="C51" s="937">
        <v>0.94399999999999995</v>
      </c>
      <c r="D51" s="937">
        <v>4.5999999999999999E-2</v>
      </c>
      <c r="E51" s="937">
        <v>9.1999999999999998E-2</v>
      </c>
      <c r="F51" s="937">
        <v>0.73199999999999998</v>
      </c>
      <c r="G51" s="937">
        <v>0.17499999999999999</v>
      </c>
      <c r="H51" s="937">
        <v>6.8000000000000005E-2</v>
      </c>
      <c r="I51" s="937">
        <v>0.74199999999999999</v>
      </c>
      <c r="J51" s="937">
        <v>0.191</v>
      </c>
      <c r="K51" s="937">
        <v>0.45100000000000001</v>
      </c>
      <c r="L51" s="937">
        <v>0.21199999999999999</v>
      </c>
      <c r="M51" s="937">
        <v>0.33700000000000002</v>
      </c>
    </row>
    <row r="52" spans="1:13" x14ac:dyDescent="0.2">
      <c r="A52" s="934" t="s">
        <v>1031</v>
      </c>
      <c r="B52" s="935">
        <v>8.0000000000000002E-3</v>
      </c>
      <c r="C52" s="935">
        <v>0.95099999999999996</v>
      </c>
      <c r="D52" s="935">
        <v>4.1000000000000002E-2</v>
      </c>
      <c r="E52" s="935">
        <v>3.9E-2</v>
      </c>
      <c r="F52" s="935">
        <v>0.81599999999999995</v>
      </c>
      <c r="G52" s="935">
        <v>0.14499999999999999</v>
      </c>
      <c r="H52" s="935">
        <v>5.8000000000000003E-2</v>
      </c>
      <c r="I52" s="935">
        <v>0.77800000000000002</v>
      </c>
      <c r="J52" s="935">
        <v>0.16400000000000001</v>
      </c>
      <c r="K52" s="935">
        <v>0.33300000000000002</v>
      </c>
      <c r="L52" s="935">
        <v>0.25900000000000001</v>
      </c>
      <c r="M52" s="935">
        <v>0.40799999999999997</v>
      </c>
    </row>
    <row r="53" spans="1:13" x14ac:dyDescent="0.2">
      <c r="A53" s="936" t="s">
        <v>1032</v>
      </c>
      <c r="B53" s="937">
        <v>1.0999999999999999E-2</v>
      </c>
      <c r="C53" s="937">
        <v>0.93100000000000005</v>
      </c>
      <c r="D53" s="937">
        <v>5.8000000000000003E-2</v>
      </c>
      <c r="E53" s="937">
        <v>4.1000000000000002E-2</v>
      </c>
      <c r="F53" s="937">
        <v>0.67400000000000004</v>
      </c>
      <c r="G53" s="937">
        <v>0.28499999999999998</v>
      </c>
      <c r="H53" s="937">
        <v>6.7000000000000004E-2</v>
      </c>
      <c r="I53" s="937">
        <v>0.66100000000000003</v>
      </c>
      <c r="J53" s="937">
        <v>0.27100000000000002</v>
      </c>
      <c r="K53" s="937">
        <v>0.24299999999999999</v>
      </c>
      <c r="L53" s="937">
        <v>0.13200000000000001</v>
      </c>
      <c r="M53" s="937">
        <v>0.625</v>
      </c>
    </row>
    <row r="54" spans="1:13" x14ac:dyDescent="0.2">
      <c r="A54" s="934" t="s">
        <v>1033</v>
      </c>
      <c r="B54" s="935">
        <v>7.0000000000000001E-3</v>
      </c>
      <c r="C54" s="935">
        <v>0.92</v>
      </c>
      <c r="D54" s="935">
        <v>7.2999999999999995E-2</v>
      </c>
      <c r="E54" s="935">
        <v>2.1000000000000001E-2</v>
      </c>
      <c r="F54" s="935">
        <v>0.56899999999999995</v>
      </c>
      <c r="G54" s="935">
        <v>0.41</v>
      </c>
      <c r="H54" s="935">
        <v>0.05</v>
      </c>
      <c r="I54" s="935">
        <v>0.623</v>
      </c>
      <c r="J54" s="935">
        <v>0.32700000000000001</v>
      </c>
      <c r="K54" s="935">
        <v>0.23200000000000001</v>
      </c>
      <c r="L54" s="935">
        <v>9.8000000000000004E-2</v>
      </c>
      <c r="M54" s="935">
        <v>0.67</v>
      </c>
    </row>
    <row r="55" spans="1:13" x14ac:dyDescent="0.2">
      <c r="A55" s="936" t="s">
        <v>1034</v>
      </c>
      <c r="B55" s="937">
        <v>0.01</v>
      </c>
      <c r="C55" s="937">
        <v>0.92300000000000004</v>
      </c>
      <c r="D55" s="937">
        <v>6.7000000000000004E-2</v>
      </c>
      <c r="E55" s="937">
        <v>0.05</v>
      </c>
      <c r="F55" s="937">
        <v>0.72</v>
      </c>
      <c r="G55" s="937">
        <v>0.23</v>
      </c>
      <c r="H55" s="937">
        <v>6.8000000000000005E-2</v>
      </c>
      <c r="I55" s="937">
        <v>0.61699999999999999</v>
      </c>
      <c r="J55" s="937">
        <v>0.315</v>
      </c>
      <c r="K55" s="937">
        <v>0.29799999999999999</v>
      </c>
      <c r="L55" s="937">
        <v>9.4E-2</v>
      </c>
      <c r="M55" s="937">
        <v>0.60799999999999998</v>
      </c>
    </row>
    <row r="56" spans="1:13" x14ac:dyDescent="0.2">
      <c r="A56" s="934" t="s">
        <v>1035</v>
      </c>
      <c r="B56" s="935">
        <v>7.0000000000000001E-3</v>
      </c>
      <c r="C56" s="935">
        <v>0.93700000000000006</v>
      </c>
      <c r="D56" s="935">
        <v>5.5E-2</v>
      </c>
      <c r="E56" s="935">
        <v>4.7E-2</v>
      </c>
      <c r="F56" s="935">
        <v>0.68700000000000006</v>
      </c>
      <c r="G56" s="935">
        <v>0.26600000000000001</v>
      </c>
      <c r="H56" s="935">
        <v>5.8999999999999997E-2</v>
      </c>
      <c r="I56" s="935">
        <v>0.7</v>
      </c>
      <c r="J56" s="935">
        <v>0.24099999999999999</v>
      </c>
      <c r="K56" s="935">
        <v>0.372</v>
      </c>
      <c r="L56" s="935">
        <v>0.14399999999999999</v>
      </c>
      <c r="M56" s="935">
        <v>0.48399999999999999</v>
      </c>
    </row>
    <row r="57" spans="1:13" x14ac:dyDescent="0.2">
      <c r="A57" s="936" t="s">
        <v>1036</v>
      </c>
      <c r="B57" s="937">
        <v>7.0000000000000001E-3</v>
      </c>
      <c r="C57" s="937">
        <v>0.94</v>
      </c>
      <c r="D57" s="937">
        <v>5.2999999999999999E-2</v>
      </c>
      <c r="E57" s="937">
        <v>4.9000000000000002E-2</v>
      </c>
      <c r="F57" s="937">
        <v>0.70299999999999996</v>
      </c>
      <c r="G57" s="937">
        <v>0.248</v>
      </c>
      <c r="H57" s="937">
        <v>5.6000000000000001E-2</v>
      </c>
      <c r="I57" s="937">
        <v>0.67800000000000005</v>
      </c>
      <c r="J57" s="937">
        <v>0.26600000000000001</v>
      </c>
      <c r="K57" s="937">
        <v>0.17</v>
      </c>
      <c r="L57" s="937">
        <v>0.16300000000000001</v>
      </c>
      <c r="M57" s="937">
        <v>0.66700000000000004</v>
      </c>
    </row>
    <row r="58" spans="1:13" x14ac:dyDescent="0.2">
      <c r="A58" s="934" t="s">
        <v>1037</v>
      </c>
      <c r="B58" s="935">
        <v>7.0000000000000001E-3</v>
      </c>
      <c r="C58" s="935">
        <v>0.93200000000000005</v>
      </c>
      <c r="D58" s="935">
        <v>6.0999999999999999E-2</v>
      </c>
      <c r="E58" s="935">
        <v>4.1000000000000002E-2</v>
      </c>
      <c r="F58" s="935">
        <v>0.71399999999999997</v>
      </c>
      <c r="G58" s="935">
        <v>0.245</v>
      </c>
      <c r="H58" s="935">
        <v>5.1999999999999998E-2</v>
      </c>
      <c r="I58" s="935">
        <v>0.69899999999999995</v>
      </c>
      <c r="J58" s="935">
        <v>0.249</v>
      </c>
      <c r="K58" s="935">
        <v>0.307</v>
      </c>
      <c r="L58" s="935">
        <v>0.156</v>
      </c>
      <c r="M58" s="935">
        <v>0.53700000000000003</v>
      </c>
    </row>
    <row r="59" spans="1:13" x14ac:dyDescent="0.2">
      <c r="A59" s="936" t="s">
        <v>1038</v>
      </c>
      <c r="B59" s="937">
        <v>0.01</v>
      </c>
      <c r="C59" s="937">
        <v>0.92400000000000004</v>
      </c>
      <c r="D59" s="937">
        <v>6.6000000000000003E-2</v>
      </c>
      <c r="E59" s="937">
        <v>6.2E-2</v>
      </c>
      <c r="F59" s="937">
        <v>0.69499999999999995</v>
      </c>
      <c r="G59" s="937">
        <v>0.24399999999999999</v>
      </c>
      <c r="H59" s="937">
        <v>5.5E-2</v>
      </c>
      <c r="I59" s="937">
        <v>0.63500000000000001</v>
      </c>
      <c r="J59" s="937">
        <v>0.31</v>
      </c>
      <c r="K59" s="937">
        <v>0.32500000000000001</v>
      </c>
      <c r="L59" s="937">
        <v>0.1</v>
      </c>
      <c r="M59" s="937">
        <v>0.57499999999999996</v>
      </c>
    </row>
    <row r="60" spans="1:13" x14ac:dyDescent="0.2">
      <c r="A60" s="934" t="s">
        <v>1039</v>
      </c>
      <c r="B60" s="935">
        <v>8.0000000000000002E-3</v>
      </c>
      <c r="C60" s="935">
        <v>0.93600000000000005</v>
      </c>
      <c r="D60" s="935">
        <v>5.6000000000000001E-2</v>
      </c>
      <c r="E60" s="935">
        <v>0.05</v>
      </c>
      <c r="F60" s="935">
        <v>0.70099999999999996</v>
      </c>
      <c r="G60" s="935">
        <v>0.249</v>
      </c>
      <c r="H60" s="935">
        <v>5.6000000000000001E-2</v>
      </c>
      <c r="I60" s="935">
        <v>0.68200000000000005</v>
      </c>
      <c r="J60" s="935">
        <v>0.26200000000000001</v>
      </c>
      <c r="K60" s="935">
        <v>0.316</v>
      </c>
      <c r="L60" s="935">
        <v>0.17</v>
      </c>
      <c r="M60" s="935">
        <v>0.51400000000000001</v>
      </c>
    </row>
    <row r="61" spans="1:13" x14ac:dyDescent="0.2">
      <c r="A61" s="936" t="s">
        <v>1040</v>
      </c>
      <c r="B61" s="937">
        <v>8.0000000000000002E-3</v>
      </c>
      <c r="C61" s="937">
        <v>0.90500000000000003</v>
      </c>
      <c r="D61" s="937">
        <v>8.7999999999999995E-2</v>
      </c>
      <c r="E61" s="937">
        <v>6.2E-2</v>
      </c>
      <c r="F61" s="937">
        <v>0.59799999999999998</v>
      </c>
      <c r="G61" s="937">
        <v>0.34</v>
      </c>
      <c r="H61" s="937">
        <v>7.4999999999999997E-2</v>
      </c>
      <c r="I61" s="937">
        <v>0.53500000000000003</v>
      </c>
      <c r="J61" s="937">
        <v>0.39</v>
      </c>
      <c r="K61" s="937">
        <v>0.23</v>
      </c>
      <c r="L61" s="937">
        <v>0.11799999999999999</v>
      </c>
      <c r="M61" s="937">
        <v>0.65100000000000002</v>
      </c>
    </row>
    <row r="62" spans="1:13" ht="20.399999999999999" x14ac:dyDescent="0.2">
      <c r="A62" s="934" t="s">
        <v>1041</v>
      </c>
      <c r="B62" s="935">
        <v>8.9999999999999993E-3</v>
      </c>
      <c r="C62" s="935">
        <v>0.93</v>
      </c>
      <c r="D62" s="935">
        <v>6.2E-2</v>
      </c>
      <c r="E62" s="935">
        <v>4.7E-2</v>
      </c>
      <c r="F62" s="935">
        <v>0.67600000000000005</v>
      </c>
      <c r="G62" s="935">
        <v>0.27700000000000002</v>
      </c>
      <c r="H62" s="935">
        <v>6.0999999999999999E-2</v>
      </c>
      <c r="I62" s="935">
        <v>0.65800000000000003</v>
      </c>
      <c r="J62" s="935">
        <v>0.28100000000000003</v>
      </c>
      <c r="K62" s="935">
        <v>0.28000000000000003</v>
      </c>
      <c r="L62" s="935">
        <v>0.13100000000000001</v>
      </c>
      <c r="M62" s="935">
        <v>0.58899999999999997</v>
      </c>
    </row>
    <row r="63" spans="1:13" x14ac:dyDescent="0.2">
      <c r="A63" s="936" t="s">
        <v>1042</v>
      </c>
      <c r="B63" s="937">
        <v>8.0000000000000002E-3</v>
      </c>
      <c r="C63" s="937">
        <v>0.93799999999999994</v>
      </c>
      <c r="D63" s="937">
        <v>5.3999999999999999E-2</v>
      </c>
      <c r="E63" s="937">
        <v>3.4000000000000002E-2</v>
      </c>
      <c r="F63" s="937">
        <v>0.754</v>
      </c>
      <c r="G63" s="937">
        <v>0.21099999999999999</v>
      </c>
      <c r="H63" s="937">
        <v>4.9000000000000002E-2</v>
      </c>
      <c r="I63" s="937">
        <v>0.73599999999999999</v>
      </c>
      <c r="J63" s="937">
        <v>0.215</v>
      </c>
      <c r="K63" s="937">
        <v>0.26700000000000002</v>
      </c>
      <c r="L63" s="937">
        <v>0.22900000000000001</v>
      </c>
      <c r="M63" s="937">
        <v>0.504</v>
      </c>
    </row>
    <row r="64" spans="1:13" x14ac:dyDescent="0.2">
      <c r="A64" s="934" t="s">
        <v>1043</v>
      </c>
      <c r="B64" s="935">
        <v>8.0000000000000002E-3</v>
      </c>
      <c r="C64" s="935">
        <v>0.92900000000000005</v>
      </c>
      <c r="D64" s="935">
        <v>6.3E-2</v>
      </c>
      <c r="E64" s="935">
        <v>9.0999999999999998E-2</v>
      </c>
      <c r="F64" s="935">
        <v>0.69899999999999995</v>
      </c>
      <c r="G64" s="935">
        <v>0.21</v>
      </c>
      <c r="H64" s="935">
        <v>7.2999999999999995E-2</v>
      </c>
      <c r="I64" s="935">
        <v>0.64200000000000002</v>
      </c>
      <c r="J64" s="935">
        <v>0.28499999999999998</v>
      </c>
      <c r="K64" s="935">
        <v>0.49</v>
      </c>
      <c r="L64" s="935">
        <v>0.107</v>
      </c>
      <c r="M64" s="935">
        <v>0.40400000000000003</v>
      </c>
    </row>
    <row r="65" spans="1:13" x14ac:dyDescent="0.2">
      <c r="A65" s="936" t="s">
        <v>1044</v>
      </c>
      <c r="B65" s="937">
        <v>0.01</v>
      </c>
      <c r="C65" s="937">
        <v>0.93899999999999995</v>
      </c>
      <c r="D65" s="937">
        <v>5.0999999999999997E-2</v>
      </c>
      <c r="E65" s="937">
        <v>3.5999999999999997E-2</v>
      </c>
      <c r="F65" s="937">
        <v>0.76900000000000002</v>
      </c>
      <c r="G65" s="937">
        <v>0.19500000000000001</v>
      </c>
      <c r="H65" s="937">
        <v>8.2000000000000003E-2</v>
      </c>
      <c r="I65" s="937">
        <v>0.66300000000000003</v>
      </c>
      <c r="J65" s="937">
        <v>0.25600000000000001</v>
      </c>
      <c r="K65" s="937">
        <v>0.44400000000000001</v>
      </c>
      <c r="L65" s="937">
        <v>0.154</v>
      </c>
      <c r="M65" s="937">
        <v>0.40200000000000002</v>
      </c>
    </row>
    <row r="66" spans="1:13" x14ac:dyDescent="0.2">
      <c r="A66" s="934" t="s">
        <v>1045</v>
      </c>
      <c r="B66" s="935">
        <v>8.0000000000000002E-3</v>
      </c>
      <c r="C66" s="935">
        <v>0.93700000000000006</v>
      </c>
      <c r="D66" s="935">
        <v>5.5E-2</v>
      </c>
      <c r="E66" s="935">
        <v>3.9E-2</v>
      </c>
      <c r="F66" s="935">
        <v>0.75800000000000001</v>
      </c>
      <c r="G66" s="935">
        <v>0.20300000000000001</v>
      </c>
      <c r="H66" s="935">
        <v>5.8000000000000003E-2</v>
      </c>
      <c r="I66" s="935">
        <v>0.71</v>
      </c>
      <c r="J66" s="935">
        <v>0.23200000000000001</v>
      </c>
      <c r="K66" s="935">
        <v>0.442</v>
      </c>
      <c r="L66" s="935">
        <v>0.15</v>
      </c>
      <c r="M66" s="935">
        <v>0.40799999999999997</v>
      </c>
    </row>
    <row r="67" spans="1:13" x14ac:dyDescent="0.2">
      <c r="A67" s="936" t="s">
        <v>1046</v>
      </c>
      <c r="B67" s="937">
        <v>1.2E-2</v>
      </c>
      <c r="C67" s="937">
        <v>0.90900000000000003</v>
      </c>
      <c r="D67" s="937">
        <v>7.9000000000000001E-2</v>
      </c>
      <c r="E67" s="937">
        <v>7.8E-2</v>
      </c>
      <c r="F67" s="937">
        <v>0.65700000000000003</v>
      </c>
      <c r="G67" s="937">
        <v>0.26500000000000001</v>
      </c>
      <c r="H67" s="937">
        <v>6.2E-2</v>
      </c>
      <c r="I67" s="937">
        <v>0.64100000000000001</v>
      </c>
      <c r="J67" s="937">
        <v>0.29699999999999999</v>
      </c>
      <c r="K67" s="937">
        <v>0.183</v>
      </c>
      <c r="L67" s="937">
        <v>0.154</v>
      </c>
      <c r="M67" s="937">
        <v>0.66300000000000003</v>
      </c>
    </row>
    <row r="68" spans="1:13" x14ac:dyDescent="0.2">
      <c r="A68" s="934" t="s">
        <v>1047</v>
      </c>
      <c r="B68" s="935">
        <v>1.2999999999999999E-2</v>
      </c>
      <c r="C68" s="935">
        <v>0.91300000000000003</v>
      </c>
      <c r="D68" s="935">
        <v>7.3999999999999996E-2</v>
      </c>
      <c r="E68" s="935">
        <v>2.1999999999999999E-2</v>
      </c>
      <c r="F68" s="935">
        <v>0.71499999999999997</v>
      </c>
      <c r="G68" s="935">
        <v>0.26300000000000001</v>
      </c>
      <c r="H68" s="935">
        <v>9.8000000000000004E-2</v>
      </c>
      <c r="I68" s="935">
        <v>0.65400000000000003</v>
      </c>
      <c r="J68" s="935">
        <v>0.248</v>
      </c>
      <c r="K68" s="935">
        <v>0.20399999999999999</v>
      </c>
      <c r="L68" s="935">
        <v>0.26200000000000001</v>
      </c>
      <c r="M68" s="935">
        <v>0.53500000000000003</v>
      </c>
    </row>
    <row r="69" spans="1:13" x14ac:dyDescent="0.2">
      <c r="A69" s="936" t="s">
        <v>1048</v>
      </c>
      <c r="B69" s="937">
        <v>1.6E-2</v>
      </c>
      <c r="C69" s="937">
        <v>0.91900000000000004</v>
      </c>
      <c r="D69" s="937">
        <v>6.5000000000000002E-2</v>
      </c>
      <c r="E69" s="937">
        <v>3.4000000000000002E-2</v>
      </c>
      <c r="F69" s="937">
        <v>0.70099999999999996</v>
      </c>
      <c r="G69" s="937">
        <v>0.26600000000000001</v>
      </c>
      <c r="H69" s="937">
        <v>8.1000000000000003E-2</v>
      </c>
      <c r="I69" s="937">
        <v>0.624</v>
      </c>
      <c r="J69" s="937">
        <v>0.29499999999999998</v>
      </c>
      <c r="K69" s="937">
        <v>0.38300000000000001</v>
      </c>
      <c r="L69" s="937">
        <v>0.155</v>
      </c>
      <c r="M69" s="937">
        <v>0.46200000000000002</v>
      </c>
    </row>
    <row r="70" spans="1:13" x14ac:dyDescent="0.2">
      <c r="A70" s="934" t="s">
        <v>1049</v>
      </c>
      <c r="B70" s="935">
        <v>1.4E-2</v>
      </c>
      <c r="C70" s="935">
        <v>0.91200000000000003</v>
      </c>
      <c r="D70" s="935">
        <v>7.2999999999999995E-2</v>
      </c>
      <c r="E70" s="935">
        <v>2.7E-2</v>
      </c>
      <c r="F70" s="935">
        <v>0.73799999999999999</v>
      </c>
      <c r="G70" s="935">
        <v>0.23499999999999999</v>
      </c>
      <c r="H70" s="935">
        <v>8.2000000000000003E-2</v>
      </c>
      <c r="I70" s="935">
        <v>0.65700000000000003</v>
      </c>
      <c r="J70" s="935">
        <v>0.26100000000000001</v>
      </c>
      <c r="K70" s="935">
        <v>0.193</v>
      </c>
      <c r="L70" s="935">
        <v>0.254</v>
      </c>
      <c r="M70" s="935">
        <v>0.55400000000000005</v>
      </c>
    </row>
    <row r="71" spans="1:13" x14ac:dyDescent="0.2">
      <c r="A71" s="936" t="s">
        <v>1050</v>
      </c>
      <c r="B71" s="937">
        <v>1.4999999999999999E-2</v>
      </c>
      <c r="C71" s="937">
        <v>0.92500000000000004</v>
      </c>
      <c r="D71" s="937">
        <v>0.06</v>
      </c>
      <c r="E71" s="937">
        <v>3.1E-2</v>
      </c>
      <c r="F71" s="937">
        <v>0.78800000000000003</v>
      </c>
      <c r="G71" s="937">
        <v>0.18</v>
      </c>
      <c r="H71" s="937">
        <v>8.5999999999999993E-2</v>
      </c>
      <c r="I71" s="937">
        <v>0.71799999999999997</v>
      </c>
      <c r="J71" s="937">
        <v>0.19600000000000001</v>
      </c>
      <c r="K71" s="937">
        <v>0.29499999999999998</v>
      </c>
      <c r="L71" s="937">
        <v>0.22600000000000001</v>
      </c>
      <c r="M71" s="937">
        <v>0.47899999999999998</v>
      </c>
    </row>
    <row r="72" spans="1:13" x14ac:dyDescent="0.2">
      <c r="A72" s="934" t="s">
        <v>1051</v>
      </c>
      <c r="B72" s="935">
        <v>8.0000000000000002E-3</v>
      </c>
      <c r="C72" s="935">
        <v>0.94</v>
      </c>
      <c r="D72" s="935">
        <v>5.1999999999999998E-2</v>
      </c>
      <c r="E72" s="935">
        <v>3.5000000000000003E-2</v>
      </c>
      <c r="F72" s="935">
        <v>0.78200000000000003</v>
      </c>
      <c r="G72" s="935">
        <v>0.184</v>
      </c>
      <c r="H72" s="935">
        <v>0.06</v>
      </c>
      <c r="I72" s="935">
        <v>0.72599999999999998</v>
      </c>
      <c r="J72" s="935">
        <v>0.214</v>
      </c>
      <c r="K72" s="935">
        <v>0.32300000000000001</v>
      </c>
      <c r="L72" s="935">
        <v>0.20300000000000001</v>
      </c>
      <c r="M72" s="935">
        <v>0.47399999999999998</v>
      </c>
    </row>
    <row r="73" spans="1:13" x14ac:dyDescent="0.2">
      <c r="A73" s="936" t="s">
        <v>1052</v>
      </c>
      <c r="B73" s="937">
        <v>1.0999999999999999E-2</v>
      </c>
      <c r="C73" s="937">
        <v>0.92800000000000005</v>
      </c>
      <c r="D73" s="937">
        <v>6.0999999999999999E-2</v>
      </c>
      <c r="E73" s="937">
        <v>4.2999999999999997E-2</v>
      </c>
      <c r="F73" s="937">
        <v>0.73499999999999999</v>
      </c>
      <c r="G73" s="937">
        <v>0.223</v>
      </c>
      <c r="H73" s="937">
        <v>6.6000000000000003E-2</v>
      </c>
      <c r="I73" s="937">
        <v>0.69099999999999995</v>
      </c>
      <c r="J73" s="937">
        <v>0.24299999999999999</v>
      </c>
      <c r="K73" s="937">
        <v>0.32100000000000001</v>
      </c>
      <c r="L73" s="937">
        <v>0.187</v>
      </c>
      <c r="M73" s="937">
        <v>0.49199999999999999</v>
      </c>
    </row>
    <row r="74" spans="1:13" x14ac:dyDescent="0.2">
      <c r="A74" s="934" t="s">
        <v>1053</v>
      </c>
      <c r="B74" s="935">
        <v>8.9999999999999993E-3</v>
      </c>
      <c r="C74" s="935">
        <v>0.92</v>
      </c>
      <c r="D74" s="935">
        <v>7.0999999999999994E-2</v>
      </c>
      <c r="E74" s="935">
        <v>3.6999999999999998E-2</v>
      </c>
      <c r="F74" s="935">
        <v>0.69099999999999995</v>
      </c>
      <c r="G74" s="935">
        <v>0.27200000000000002</v>
      </c>
      <c r="H74" s="935">
        <v>6.8000000000000005E-2</v>
      </c>
      <c r="I74" s="935">
        <v>0.58599999999999997</v>
      </c>
      <c r="J74" s="935">
        <v>0.34599999999999997</v>
      </c>
      <c r="K74" s="935">
        <v>0.36299999999999999</v>
      </c>
      <c r="L74" s="935">
        <v>0.121</v>
      </c>
      <c r="M74" s="935">
        <v>0.51500000000000001</v>
      </c>
    </row>
    <row r="75" spans="1:13" x14ac:dyDescent="0.2">
      <c r="A75" s="936" t="s">
        <v>1054</v>
      </c>
      <c r="B75" s="937">
        <v>0.01</v>
      </c>
      <c r="C75" s="937">
        <v>0.93899999999999995</v>
      </c>
      <c r="D75" s="937">
        <v>5.0999999999999997E-2</v>
      </c>
      <c r="E75" s="937">
        <v>4.2999999999999997E-2</v>
      </c>
      <c r="F75" s="937">
        <v>0.66400000000000003</v>
      </c>
      <c r="G75" s="937">
        <v>0.29399999999999998</v>
      </c>
      <c r="H75" s="937">
        <v>7.0000000000000007E-2</v>
      </c>
      <c r="I75" s="937">
        <v>0.51700000000000002</v>
      </c>
      <c r="J75" s="937">
        <v>0.41299999999999998</v>
      </c>
      <c r="K75" s="937">
        <v>0.36799999999999999</v>
      </c>
      <c r="L75" s="937">
        <v>0.158</v>
      </c>
      <c r="M75" s="937">
        <v>0.47399999999999998</v>
      </c>
    </row>
    <row r="76" spans="1:13" x14ac:dyDescent="0.2">
      <c r="A76" s="934" t="s">
        <v>1055</v>
      </c>
      <c r="B76" s="935">
        <v>8.9999999999999993E-3</v>
      </c>
      <c r="C76" s="935">
        <v>0.92500000000000004</v>
      </c>
      <c r="D76" s="935">
        <v>6.6000000000000003E-2</v>
      </c>
      <c r="E76" s="935">
        <v>3.7999999999999999E-2</v>
      </c>
      <c r="F76" s="935">
        <v>0.68400000000000005</v>
      </c>
      <c r="G76" s="935">
        <v>0.27800000000000002</v>
      </c>
      <c r="H76" s="935">
        <v>6.9000000000000006E-2</v>
      </c>
      <c r="I76" s="935">
        <v>0.56599999999999995</v>
      </c>
      <c r="J76" s="935">
        <v>0.36499999999999999</v>
      </c>
      <c r="K76" s="935">
        <v>0.36399999999999999</v>
      </c>
      <c r="L76" s="935">
        <v>0.13</v>
      </c>
      <c r="M76" s="935">
        <v>0.50600000000000001</v>
      </c>
    </row>
    <row r="77" spans="1:13" x14ac:dyDescent="0.2">
      <c r="A77" s="936" t="s">
        <v>1056</v>
      </c>
      <c r="B77" s="937">
        <v>1.2E-2</v>
      </c>
      <c r="C77" s="937">
        <v>0.89800000000000002</v>
      </c>
      <c r="D77" s="937">
        <v>9.0999999999999998E-2</v>
      </c>
      <c r="E77" s="937">
        <v>5.3999999999999999E-2</v>
      </c>
      <c r="F77" s="937">
        <v>0.63200000000000001</v>
      </c>
      <c r="G77" s="937">
        <v>0.314</v>
      </c>
      <c r="H77" s="937">
        <v>9.1999999999999998E-2</v>
      </c>
      <c r="I77" s="937">
        <v>0.54200000000000004</v>
      </c>
      <c r="J77" s="937">
        <v>0.36599999999999999</v>
      </c>
      <c r="K77" s="937">
        <v>0.31900000000000001</v>
      </c>
      <c r="L77" s="937">
        <v>0.13600000000000001</v>
      </c>
      <c r="M77" s="937">
        <v>0.54500000000000004</v>
      </c>
    </row>
    <row r="78" spans="1:13" x14ac:dyDescent="0.2">
      <c r="A78" s="934" t="s">
        <v>1057</v>
      </c>
      <c r="B78" s="935">
        <v>0.01</v>
      </c>
      <c r="C78" s="935">
        <v>0.91700000000000004</v>
      </c>
      <c r="D78" s="935">
        <v>7.2999999999999995E-2</v>
      </c>
      <c r="E78" s="935">
        <v>4.2999999999999997E-2</v>
      </c>
      <c r="F78" s="935">
        <v>0.63600000000000001</v>
      </c>
      <c r="G78" s="935">
        <v>0.32100000000000001</v>
      </c>
      <c r="H78" s="935">
        <v>8.5999999999999993E-2</v>
      </c>
      <c r="I78" s="935">
        <v>0.55500000000000005</v>
      </c>
      <c r="J78" s="935">
        <v>0.36</v>
      </c>
      <c r="K78" s="935">
        <v>0.23400000000000001</v>
      </c>
      <c r="L78" s="935">
        <v>0.123</v>
      </c>
      <c r="M78" s="935">
        <v>0.64200000000000002</v>
      </c>
    </row>
    <row r="79" spans="1:13" x14ac:dyDescent="0.2">
      <c r="A79" s="936" t="s">
        <v>1058</v>
      </c>
      <c r="B79" s="937">
        <v>1.0999999999999999E-2</v>
      </c>
      <c r="C79" s="937">
        <v>0.91600000000000004</v>
      </c>
      <c r="D79" s="937">
        <v>7.2999999999999995E-2</v>
      </c>
      <c r="E79" s="937">
        <v>3.5000000000000003E-2</v>
      </c>
      <c r="F79" s="937">
        <v>0.61699999999999999</v>
      </c>
      <c r="G79" s="937">
        <v>0.34799999999999998</v>
      </c>
      <c r="H79" s="937">
        <v>0.08</v>
      </c>
      <c r="I79" s="937">
        <v>0.58199999999999996</v>
      </c>
      <c r="J79" s="937">
        <v>0.33800000000000002</v>
      </c>
      <c r="K79" s="937">
        <v>0.36699999999999999</v>
      </c>
      <c r="L79" s="937">
        <v>0.14299999999999999</v>
      </c>
      <c r="M79" s="937">
        <v>0.49</v>
      </c>
    </row>
    <row r="80" spans="1:13" x14ac:dyDescent="0.2">
      <c r="A80" s="934" t="s">
        <v>1059</v>
      </c>
      <c r="B80" s="935">
        <v>1.2E-2</v>
      </c>
      <c r="C80" s="935">
        <v>0.90500000000000003</v>
      </c>
      <c r="D80" s="935">
        <v>8.2000000000000003E-2</v>
      </c>
      <c r="E80" s="935">
        <v>3.6999999999999998E-2</v>
      </c>
      <c r="F80" s="935">
        <v>0.621</v>
      </c>
      <c r="G80" s="935">
        <v>0.34200000000000003</v>
      </c>
      <c r="H80" s="935">
        <v>7.1999999999999995E-2</v>
      </c>
      <c r="I80" s="935">
        <v>0.55400000000000005</v>
      </c>
      <c r="J80" s="935">
        <v>0.374</v>
      </c>
      <c r="K80" s="935">
        <v>0.33600000000000002</v>
      </c>
      <c r="L80" s="935">
        <v>9.4E-2</v>
      </c>
      <c r="M80" s="935">
        <v>0.56999999999999995</v>
      </c>
    </row>
    <row r="81" spans="1:13" x14ac:dyDescent="0.2">
      <c r="A81" s="936" t="s">
        <v>1060</v>
      </c>
      <c r="B81" s="937">
        <v>0.01</v>
      </c>
      <c r="C81" s="937">
        <v>0.91300000000000003</v>
      </c>
      <c r="D81" s="937">
        <v>7.6999999999999999E-2</v>
      </c>
      <c r="E81" s="937">
        <v>5.2999999999999999E-2</v>
      </c>
      <c r="F81" s="937">
        <v>0.66200000000000003</v>
      </c>
      <c r="G81" s="937">
        <v>0.28499999999999998</v>
      </c>
      <c r="H81" s="937">
        <v>7.1999999999999995E-2</v>
      </c>
      <c r="I81" s="937">
        <v>0.56299999999999994</v>
      </c>
      <c r="J81" s="937">
        <v>0.36499999999999999</v>
      </c>
      <c r="K81" s="937">
        <v>0.23200000000000001</v>
      </c>
      <c r="L81" s="937">
        <v>0.106</v>
      </c>
      <c r="M81" s="937">
        <v>0.66200000000000003</v>
      </c>
    </row>
    <row r="82" spans="1:13" x14ac:dyDescent="0.2">
      <c r="A82" s="934" t="s">
        <v>1061</v>
      </c>
      <c r="B82" s="935">
        <v>1.0999999999999999E-2</v>
      </c>
      <c r="C82" s="935">
        <v>0.90800000000000003</v>
      </c>
      <c r="D82" s="935">
        <v>8.1000000000000003E-2</v>
      </c>
      <c r="E82" s="935">
        <v>4.7E-2</v>
      </c>
      <c r="F82" s="935">
        <v>0.63500000000000001</v>
      </c>
      <c r="G82" s="935">
        <v>0.318</v>
      </c>
      <c r="H82" s="935">
        <v>8.1000000000000003E-2</v>
      </c>
      <c r="I82" s="935">
        <v>0.55500000000000005</v>
      </c>
      <c r="J82" s="935">
        <v>0.36399999999999999</v>
      </c>
      <c r="K82" s="935">
        <v>0.29699999999999999</v>
      </c>
      <c r="L82" s="935">
        <v>0.11799999999999999</v>
      </c>
      <c r="M82" s="935">
        <v>0.58499999999999996</v>
      </c>
    </row>
    <row r="83" spans="1:13" x14ac:dyDescent="0.2">
      <c r="A83" s="936" t="s">
        <v>1062</v>
      </c>
      <c r="B83" s="937">
        <v>8.9999999999999993E-3</v>
      </c>
      <c r="C83" s="937">
        <v>0.94799999999999995</v>
      </c>
      <c r="D83" s="937">
        <v>4.2999999999999997E-2</v>
      </c>
      <c r="E83" s="937">
        <v>3.5999999999999997E-2</v>
      </c>
      <c r="F83" s="937">
        <v>0.78100000000000003</v>
      </c>
      <c r="G83" s="937">
        <v>0.183</v>
      </c>
      <c r="H83" s="937">
        <v>6.2E-2</v>
      </c>
      <c r="I83" s="937">
        <v>0.74199999999999999</v>
      </c>
      <c r="J83" s="937">
        <v>0.19600000000000001</v>
      </c>
      <c r="K83" s="937">
        <v>0.36099999999999999</v>
      </c>
      <c r="L83" s="937">
        <v>0.22</v>
      </c>
      <c r="M83" s="937">
        <v>0.42</v>
      </c>
    </row>
    <row r="84" spans="1:13" x14ac:dyDescent="0.2">
      <c r="A84" s="934" t="s">
        <v>1063</v>
      </c>
      <c r="B84" s="935">
        <v>1.4E-2</v>
      </c>
      <c r="C84" s="935">
        <v>0.89900000000000002</v>
      </c>
      <c r="D84" s="935">
        <v>8.6999999999999994E-2</v>
      </c>
      <c r="E84" s="935">
        <v>7.5999999999999998E-2</v>
      </c>
      <c r="F84" s="935">
        <v>0.628</v>
      </c>
      <c r="G84" s="935">
        <v>0.29599999999999999</v>
      </c>
      <c r="H84" s="935">
        <v>8.8999999999999996E-2</v>
      </c>
      <c r="I84" s="935">
        <v>0.57399999999999995</v>
      </c>
      <c r="J84" s="935">
        <v>0.33700000000000002</v>
      </c>
      <c r="K84" s="935">
        <v>0.34599999999999997</v>
      </c>
      <c r="L84" s="935">
        <v>0.14000000000000001</v>
      </c>
      <c r="M84" s="935">
        <v>0.51400000000000001</v>
      </c>
    </row>
    <row r="85" spans="1:13" x14ac:dyDescent="0.2">
      <c r="A85" s="936" t="s">
        <v>1064</v>
      </c>
      <c r="B85" s="937">
        <v>1.7999999999999999E-2</v>
      </c>
      <c r="C85" s="937">
        <v>0.89700000000000002</v>
      </c>
      <c r="D85" s="937">
        <v>8.5000000000000006E-2</v>
      </c>
      <c r="E85" s="937">
        <v>7.9000000000000001E-2</v>
      </c>
      <c r="F85" s="937">
        <v>0.65800000000000003</v>
      </c>
      <c r="G85" s="937">
        <v>0.26300000000000001</v>
      </c>
      <c r="H85" s="937">
        <v>9.0999999999999998E-2</v>
      </c>
      <c r="I85" s="937">
        <v>0.60899999999999999</v>
      </c>
      <c r="J85" s="937">
        <v>0.3</v>
      </c>
      <c r="K85" s="937">
        <v>0.30399999999999999</v>
      </c>
      <c r="L85" s="937">
        <v>0.16500000000000001</v>
      </c>
      <c r="M85" s="937">
        <v>0.53</v>
      </c>
    </row>
    <row r="86" spans="1:13" x14ac:dyDescent="0.2">
      <c r="A86" s="934" t="s">
        <v>1065</v>
      </c>
      <c r="B86" s="935">
        <v>1.9E-2</v>
      </c>
      <c r="C86" s="935">
        <v>0.92700000000000005</v>
      </c>
      <c r="D86" s="935">
        <v>5.5E-2</v>
      </c>
      <c r="E86" s="935">
        <v>3.3000000000000002E-2</v>
      </c>
      <c r="F86" s="935">
        <v>0.71499999999999997</v>
      </c>
      <c r="G86" s="935">
        <v>0.252</v>
      </c>
      <c r="H86" s="935">
        <v>0.10199999999999999</v>
      </c>
      <c r="I86" s="935">
        <v>0.58699999999999997</v>
      </c>
      <c r="J86" s="935">
        <v>0.311</v>
      </c>
      <c r="K86" s="935">
        <v>0.17399999999999999</v>
      </c>
      <c r="L86" s="935">
        <v>0.129</v>
      </c>
      <c r="M86" s="935">
        <v>0.69699999999999995</v>
      </c>
    </row>
    <row r="87" spans="1:13" x14ac:dyDescent="0.2">
      <c r="A87" s="936" t="s">
        <v>1066</v>
      </c>
      <c r="B87" s="937">
        <v>8.9999999999999993E-3</v>
      </c>
      <c r="C87" s="937">
        <v>0.94499999999999995</v>
      </c>
      <c r="D87" s="937">
        <v>4.4999999999999998E-2</v>
      </c>
      <c r="E87" s="937">
        <v>6.5000000000000002E-2</v>
      </c>
      <c r="F87" s="937">
        <v>0.75600000000000001</v>
      </c>
      <c r="G87" s="937">
        <v>0.17899999999999999</v>
      </c>
      <c r="H87" s="937">
        <v>8.4000000000000005E-2</v>
      </c>
      <c r="I87" s="937">
        <v>0.68300000000000005</v>
      </c>
      <c r="J87" s="937">
        <v>0.23300000000000001</v>
      </c>
      <c r="K87" s="937">
        <v>0.53400000000000003</v>
      </c>
      <c r="L87" s="937">
        <v>0.14099999999999999</v>
      </c>
      <c r="M87" s="937">
        <v>0.32500000000000001</v>
      </c>
    </row>
    <row r="88" spans="1:13" x14ac:dyDescent="0.2">
      <c r="A88" s="934" t="s">
        <v>1067</v>
      </c>
      <c r="B88" s="935">
        <v>0.01</v>
      </c>
      <c r="C88" s="935">
        <v>0.94099999999999995</v>
      </c>
      <c r="D88" s="935">
        <v>4.9000000000000002E-2</v>
      </c>
      <c r="E88" s="935">
        <v>4.2999999999999997E-2</v>
      </c>
      <c r="F88" s="935">
        <v>0.75900000000000001</v>
      </c>
      <c r="G88" s="935">
        <v>0.19800000000000001</v>
      </c>
      <c r="H88" s="935">
        <v>6.7000000000000004E-2</v>
      </c>
      <c r="I88" s="935">
        <v>0.71799999999999997</v>
      </c>
      <c r="J88" s="935">
        <v>0.215</v>
      </c>
      <c r="K88" s="935">
        <v>0.35599999999999998</v>
      </c>
      <c r="L88" s="935">
        <v>0.20300000000000001</v>
      </c>
      <c r="M88" s="935">
        <v>0.44</v>
      </c>
    </row>
    <row r="89" spans="1:13" x14ac:dyDescent="0.2">
      <c r="A89" s="936" t="s">
        <v>1068</v>
      </c>
      <c r="B89" s="937">
        <v>1.2E-2</v>
      </c>
      <c r="C89" s="937">
        <v>0.92500000000000004</v>
      </c>
      <c r="D89" s="937">
        <v>6.2E-2</v>
      </c>
      <c r="E89" s="937">
        <v>4.2000000000000003E-2</v>
      </c>
      <c r="F89" s="937">
        <v>0.72599999999999998</v>
      </c>
      <c r="G89" s="937">
        <v>0.23200000000000001</v>
      </c>
      <c r="H89" s="937">
        <v>7.8E-2</v>
      </c>
      <c r="I89" s="937">
        <v>0.60699999999999998</v>
      </c>
      <c r="J89" s="937">
        <v>0.316</v>
      </c>
      <c r="K89" s="937">
        <v>0.496</v>
      </c>
      <c r="L89" s="937">
        <v>0.155</v>
      </c>
      <c r="M89" s="937">
        <v>0.34799999999999998</v>
      </c>
    </row>
    <row r="90" spans="1:13" x14ac:dyDescent="0.2">
      <c r="A90" s="934" t="s">
        <v>1069</v>
      </c>
      <c r="B90" s="935">
        <v>1.0999999999999999E-2</v>
      </c>
      <c r="C90" s="935">
        <v>0.90500000000000003</v>
      </c>
      <c r="D90" s="935">
        <v>8.4000000000000005E-2</v>
      </c>
      <c r="E90" s="935">
        <v>2.8000000000000001E-2</v>
      </c>
      <c r="F90" s="935">
        <v>0.67</v>
      </c>
      <c r="G90" s="935">
        <v>0.30199999999999999</v>
      </c>
      <c r="H90" s="935">
        <v>8.1000000000000003E-2</v>
      </c>
      <c r="I90" s="935">
        <v>0.58099999999999996</v>
      </c>
      <c r="J90" s="935">
        <v>0.33900000000000002</v>
      </c>
      <c r="K90" s="935">
        <v>0.23499999999999999</v>
      </c>
      <c r="L90" s="935">
        <v>9.0999999999999998E-2</v>
      </c>
      <c r="M90" s="935">
        <v>0.67400000000000004</v>
      </c>
    </row>
    <row r="91" spans="1:13" x14ac:dyDescent="0.2">
      <c r="A91" s="936" t="s">
        <v>1070</v>
      </c>
      <c r="B91" s="937">
        <v>1.4E-2</v>
      </c>
      <c r="C91" s="937">
        <v>0.90200000000000002</v>
      </c>
      <c r="D91" s="937">
        <v>8.3000000000000004E-2</v>
      </c>
      <c r="E91" s="937">
        <v>6.6000000000000003E-2</v>
      </c>
      <c r="F91" s="937">
        <v>0.67400000000000004</v>
      </c>
      <c r="G91" s="937">
        <v>0.26</v>
      </c>
      <c r="H91" s="937">
        <v>8.7999999999999995E-2</v>
      </c>
      <c r="I91" s="937">
        <v>0.59199999999999997</v>
      </c>
      <c r="J91" s="937">
        <v>0.32100000000000001</v>
      </c>
      <c r="K91" s="937">
        <v>0.502</v>
      </c>
      <c r="L91" s="937">
        <v>0.115</v>
      </c>
      <c r="M91" s="937">
        <v>0.38300000000000001</v>
      </c>
    </row>
    <row r="92" spans="1:13" x14ac:dyDescent="0.2">
      <c r="A92" s="934" t="s">
        <v>1071</v>
      </c>
      <c r="B92" s="935">
        <v>1.0999999999999999E-2</v>
      </c>
      <c r="C92" s="935">
        <v>0.90900000000000003</v>
      </c>
      <c r="D92" s="935">
        <v>0.08</v>
      </c>
      <c r="E92" s="935">
        <v>4.2999999999999997E-2</v>
      </c>
      <c r="F92" s="935">
        <v>0.64100000000000001</v>
      </c>
      <c r="G92" s="935">
        <v>0.316</v>
      </c>
      <c r="H92" s="935">
        <v>7.0000000000000007E-2</v>
      </c>
      <c r="I92" s="935">
        <v>0.55800000000000005</v>
      </c>
      <c r="J92" s="935">
        <v>0.372</v>
      </c>
      <c r="K92" s="935">
        <v>0.41099999999999998</v>
      </c>
      <c r="L92" s="935">
        <v>9.0999999999999998E-2</v>
      </c>
      <c r="M92" s="935">
        <v>0.498</v>
      </c>
    </row>
    <row r="93" spans="1:13" x14ac:dyDescent="0.2">
      <c r="A93" s="936" t="s">
        <v>1072</v>
      </c>
      <c r="B93" s="937">
        <v>1.2E-2</v>
      </c>
      <c r="C93" s="937">
        <v>0.91</v>
      </c>
      <c r="D93" s="937">
        <v>7.6999999999999999E-2</v>
      </c>
      <c r="E93" s="937">
        <v>4.4999999999999998E-2</v>
      </c>
      <c r="F93" s="937">
        <v>0.67800000000000005</v>
      </c>
      <c r="G93" s="937">
        <v>0.27700000000000002</v>
      </c>
      <c r="H93" s="937">
        <v>7.9000000000000001E-2</v>
      </c>
      <c r="I93" s="937">
        <v>0.58399999999999996</v>
      </c>
      <c r="J93" s="937">
        <v>0.33600000000000002</v>
      </c>
      <c r="K93" s="937">
        <v>0.39400000000000002</v>
      </c>
      <c r="L93" s="937">
        <v>0.109</v>
      </c>
      <c r="M93" s="937">
        <v>0.497</v>
      </c>
    </row>
    <row r="94" spans="1:13" x14ac:dyDescent="0.2">
      <c r="A94" s="934" t="s">
        <v>1073</v>
      </c>
      <c r="B94" s="935">
        <v>1.0999999999999999E-2</v>
      </c>
      <c r="C94" s="935">
        <v>0.91800000000000004</v>
      </c>
      <c r="D94" s="935">
        <v>7.0999999999999994E-2</v>
      </c>
      <c r="E94" s="935">
        <v>0.03</v>
      </c>
      <c r="F94" s="935">
        <v>0.66100000000000003</v>
      </c>
      <c r="G94" s="935">
        <v>0.309</v>
      </c>
      <c r="H94" s="935">
        <v>7.5999999999999998E-2</v>
      </c>
      <c r="I94" s="935">
        <v>0.627</v>
      </c>
      <c r="J94" s="935">
        <v>0.29699999999999999</v>
      </c>
      <c r="K94" s="935">
        <v>0.38200000000000001</v>
      </c>
      <c r="L94" s="935">
        <v>0.115</v>
      </c>
      <c r="M94" s="935">
        <v>0.502</v>
      </c>
    </row>
    <row r="95" spans="1:13" x14ac:dyDescent="0.2">
      <c r="A95" s="936" t="s">
        <v>1074</v>
      </c>
      <c r="B95" s="937">
        <v>0.01</v>
      </c>
      <c r="C95" s="937">
        <v>0.94299999999999995</v>
      </c>
      <c r="D95" s="937">
        <v>4.7E-2</v>
      </c>
      <c r="E95" s="937">
        <v>2.4E-2</v>
      </c>
      <c r="F95" s="937">
        <v>0.72499999999999998</v>
      </c>
      <c r="G95" s="937">
        <v>0.251</v>
      </c>
      <c r="H95" s="937">
        <v>6.0999999999999999E-2</v>
      </c>
      <c r="I95" s="937">
        <v>0.68600000000000005</v>
      </c>
      <c r="J95" s="937">
        <v>0.252</v>
      </c>
      <c r="K95" s="937">
        <v>0.23100000000000001</v>
      </c>
      <c r="L95" s="937">
        <v>0.32900000000000001</v>
      </c>
      <c r="M95" s="937">
        <v>0.439</v>
      </c>
    </row>
    <row r="96" spans="1:13" x14ac:dyDescent="0.2">
      <c r="A96" s="934" t="s">
        <v>1075</v>
      </c>
      <c r="B96" s="935">
        <v>1.0999999999999999E-2</v>
      </c>
      <c r="C96" s="935">
        <v>0.92400000000000004</v>
      </c>
      <c r="D96" s="935">
        <v>6.5000000000000002E-2</v>
      </c>
      <c r="E96" s="935">
        <v>2.9000000000000001E-2</v>
      </c>
      <c r="F96" s="935">
        <v>0.67700000000000005</v>
      </c>
      <c r="G96" s="935">
        <v>0.29399999999999998</v>
      </c>
      <c r="H96" s="935">
        <v>7.0999999999999994E-2</v>
      </c>
      <c r="I96" s="935">
        <v>0.64600000000000002</v>
      </c>
      <c r="J96" s="935">
        <v>0.28299999999999997</v>
      </c>
      <c r="K96" s="935">
        <v>0.35799999999999998</v>
      </c>
      <c r="L96" s="935">
        <v>0.14899999999999999</v>
      </c>
      <c r="M96" s="935">
        <v>0.49199999999999999</v>
      </c>
    </row>
    <row r="97" spans="1:13" x14ac:dyDescent="0.2">
      <c r="A97" s="936" t="s">
        <v>1076</v>
      </c>
      <c r="B97" s="937">
        <v>7.0000000000000001E-3</v>
      </c>
      <c r="C97" s="937">
        <v>0.95</v>
      </c>
      <c r="D97" s="937">
        <v>4.2999999999999997E-2</v>
      </c>
      <c r="E97" s="937">
        <v>2.3E-2</v>
      </c>
      <c r="F97" s="937">
        <v>0.80600000000000005</v>
      </c>
      <c r="G97" s="937">
        <v>0.17199999999999999</v>
      </c>
      <c r="H97" s="937">
        <v>4.3999999999999997E-2</v>
      </c>
      <c r="I97" s="937">
        <v>0.80300000000000005</v>
      </c>
      <c r="J97" s="937">
        <v>0.152</v>
      </c>
      <c r="K97" s="937">
        <v>0.17799999999999999</v>
      </c>
      <c r="L97" s="937">
        <v>0.38400000000000001</v>
      </c>
      <c r="M97" s="937">
        <v>0.438</v>
      </c>
    </row>
    <row r="98" spans="1:13" x14ac:dyDescent="0.2">
      <c r="A98" s="934" t="s">
        <v>1077</v>
      </c>
      <c r="B98" s="935">
        <v>1.4E-2</v>
      </c>
      <c r="C98" s="935">
        <v>0.90300000000000002</v>
      </c>
      <c r="D98" s="935">
        <v>8.4000000000000005E-2</v>
      </c>
      <c r="E98" s="935">
        <v>8.5999999999999993E-2</v>
      </c>
      <c r="F98" s="935">
        <v>0.64400000000000002</v>
      </c>
      <c r="G98" s="935">
        <v>0.27</v>
      </c>
      <c r="H98" s="935">
        <v>8.3000000000000004E-2</v>
      </c>
      <c r="I98" s="935">
        <v>0.61299999999999999</v>
      </c>
      <c r="J98" s="935">
        <v>0.30399999999999999</v>
      </c>
      <c r="K98" s="935">
        <v>0.254</v>
      </c>
      <c r="L98" s="935">
        <v>0.221</v>
      </c>
      <c r="M98" s="935">
        <v>0.52500000000000002</v>
      </c>
    </row>
    <row r="99" spans="1:13" x14ac:dyDescent="0.2">
      <c r="A99" s="936" t="s">
        <v>1078</v>
      </c>
      <c r="B99" s="937">
        <v>1.2E-2</v>
      </c>
      <c r="C99" s="937">
        <v>0.89900000000000002</v>
      </c>
      <c r="D99" s="937">
        <v>0.09</v>
      </c>
      <c r="E99" s="937">
        <v>4.9000000000000002E-2</v>
      </c>
      <c r="F99" s="937">
        <v>0.70499999999999996</v>
      </c>
      <c r="G99" s="937">
        <v>0.247</v>
      </c>
      <c r="H99" s="937">
        <v>7.0000000000000007E-2</v>
      </c>
      <c r="I99" s="937">
        <v>0.65100000000000002</v>
      </c>
      <c r="J99" s="937">
        <v>0.27900000000000003</v>
      </c>
      <c r="K99" s="937">
        <v>0.214</v>
      </c>
      <c r="L99" s="937">
        <v>0.17299999999999999</v>
      </c>
      <c r="M99" s="937">
        <v>0.61399999999999999</v>
      </c>
    </row>
    <row r="100" spans="1:13" x14ac:dyDescent="0.2">
      <c r="A100" s="934" t="s">
        <v>1079</v>
      </c>
      <c r="B100" s="935">
        <v>1.4999999999999999E-2</v>
      </c>
      <c r="C100" s="935">
        <v>0.90200000000000002</v>
      </c>
      <c r="D100" s="935">
        <v>8.3000000000000004E-2</v>
      </c>
      <c r="E100" s="935">
        <v>6.3E-2</v>
      </c>
      <c r="F100" s="935">
        <v>0.70199999999999996</v>
      </c>
      <c r="G100" s="935">
        <v>0.23499999999999999</v>
      </c>
      <c r="H100" s="935">
        <v>7.4999999999999997E-2</v>
      </c>
      <c r="I100" s="935">
        <v>0.69799999999999995</v>
      </c>
      <c r="J100" s="935">
        <v>0.22700000000000001</v>
      </c>
      <c r="K100" s="935">
        <v>0.219</v>
      </c>
      <c r="L100" s="935">
        <v>0.22500000000000001</v>
      </c>
      <c r="M100" s="935">
        <v>0.55600000000000005</v>
      </c>
    </row>
    <row r="101" spans="1:13" x14ac:dyDescent="0.2">
      <c r="A101" s="936" t="s">
        <v>1080</v>
      </c>
      <c r="B101" s="937">
        <v>1.9E-2</v>
      </c>
      <c r="C101" s="937">
        <v>0.88200000000000001</v>
      </c>
      <c r="D101" s="937">
        <v>0.1</v>
      </c>
      <c r="E101" s="937">
        <v>7.0000000000000007E-2</v>
      </c>
      <c r="F101" s="937">
        <v>0.61199999999999999</v>
      </c>
      <c r="G101" s="937">
        <v>0.317</v>
      </c>
      <c r="H101" s="937">
        <v>7.2999999999999995E-2</v>
      </c>
      <c r="I101" s="937">
        <v>0.625</v>
      </c>
      <c r="J101" s="937">
        <v>0.30199999999999999</v>
      </c>
      <c r="K101" s="937">
        <v>0.25</v>
      </c>
      <c r="L101" s="937">
        <v>0.22700000000000001</v>
      </c>
      <c r="M101" s="937">
        <v>0.52300000000000002</v>
      </c>
    </row>
    <row r="102" spans="1:13" x14ac:dyDescent="0.2">
      <c r="A102" s="934" t="s">
        <v>1081</v>
      </c>
      <c r="B102" s="935">
        <v>1.0999999999999999E-2</v>
      </c>
      <c r="C102" s="935">
        <v>0.92400000000000004</v>
      </c>
      <c r="D102" s="935">
        <v>6.5000000000000002E-2</v>
      </c>
      <c r="E102" s="935">
        <v>4.2999999999999997E-2</v>
      </c>
      <c r="F102" s="935">
        <v>0.73799999999999999</v>
      </c>
      <c r="G102" s="935">
        <v>0.219</v>
      </c>
      <c r="H102" s="935">
        <v>5.7000000000000002E-2</v>
      </c>
      <c r="I102" s="935">
        <v>0.73899999999999999</v>
      </c>
      <c r="J102" s="935">
        <v>0.20399999999999999</v>
      </c>
      <c r="K102" s="935">
        <v>0.20599999999999999</v>
      </c>
      <c r="L102" s="935">
        <v>0.3</v>
      </c>
      <c r="M102" s="935">
        <v>0.49299999999999999</v>
      </c>
    </row>
    <row r="103" spans="1:13" x14ac:dyDescent="0.2">
      <c r="A103" s="936" t="s">
        <v>1082</v>
      </c>
      <c r="B103" s="937">
        <v>1.7000000000000001E-2</v>
      </c>
      <c r="C103" s="937">
        <v>0.86599999999999999</v>
      </c>
      <c r="D103" s="937">
        <v>0.11700000000000001</v>
      </c>
      <c r="E103" s="937">
        <v>0.08</v>
      </c>
      <c r="F103" s="937">
        <v>0.55300000000000005</v>
      </c>
      <c r="G103" s="937">
        <v>0.36599999999999999</v>
      </c>
      <c r="H103" s="937">
        <v>7.3999999999999996E-2</v>
      </c>
      <c r="I103" s="937">
        <v>0.58799999999999997</v>
      </c>
      <c r="J103" s="937">
        <v>0.33900000000000002</v>
      </c>
      <c r="K103" s="937">
        <v>0.22800000000000001</v>
      </c>
      <c r="L103" s="937">
        <v>0.14099999999999999</v>
      </c>
      <c r="M103" s="937">
        <v>0.63100000000000001</v>
      </c>
    </row>
    <row r="104" spans="1:13" ht="20.399999999999999" x14ac:dyDescent="0.2">
      <c r="A104" s="934" t="s">
        <v>1083</v>
      </c>
      <c r="B104" s="935">
        <v>1.6E-2</v>
      </c>
      <c r="C104" s="935">
        <v>0.86099999999999999</v>
      </c>
      <c r="D104" s="935">
        <v>0.122</v>
      </c>
      <c r="E104" s="935">
        <v>6.4000000000000001E-2</v>
      </c>
      <c r="F104" s="935">
        <v>0.59099999999999997</v>
      </c>
      <c r="G104" s="935">
        <v>0.34399999999999997</v>
      </c>
      <c r="H104" s="935">
        <v>8.2000000000000003E-2</v>
      </c>
      <c r="I104" s="935">
        <v>0.51600000000000001</v>
      </c>
      <c r="J104" s="935">
        <v>0.40200000000000002</v>
      </c>
      <c r="K104" s="935">
        <v>0.15</v>
      </c>
      <c r="L104" s="935">
        <v>0.17499999999999999</v>
      </c>
      <c r="M104" s="935">
        <v>0.67500000000000004</v>
      </c>
    </row>
    <row r="105" spans="1:13" x14ac:dyDescent="0.2">
      <c r="A105" s="936" t="s">
        <v>1084</v>
      </c>
      <c r="B105" s="937">
        <v>1.2E-2</v>
      </c>
      <c r="C105" s="937">
        <v>0.88400000000000001</v>
      </c>
      <c r="D105" s="937">
        <v>0.104</v>
      </c>
      <c r="E105" s="937">
        <v>4.3999999999999997E-2</v>
      </c>
      <c r="F105" s="937">
        <v>0.55200000000000005</v>
      </c>
      <c r="G105" s="937">
        <v>0.40400000000000003</v>
      </c>
      <c r="H105" s="937">
        <v>5.8999999999999997E-2</v>
      </c>
      <c r="I105" s="937">
        <v>0.54600000000000004</v>
      </c>
      <c r="J105" s="937">
        <v>0.39500000000000002</v>
      </c>
      <c r="K105" s="937">
        <v>0.107</v>
      </c>
      <c r="L105" s="937">
        <v>0.14499999999999999</v>
      </c>
      <c r="M105" s="937">
        <v>0.749</v>
      </c>
    </row>
    <row r="106" spans="1:13" x14ac:dyDescent="0.2">
      <c r="A106" s="934" t="s">
        <v>1085</v>
      </c>
      <c r="B106" s="935">
        <v>1.7999999999999999E-2</v>
      </c>
      <c r="C106" s="935">
        <v>0.85899999999999999</v>
      </c>
      <c r="D106" s="935">
        <v>0.123</v>
      </c>
      <c r="E106" s="935">
        <v>5.6000000000000001E-2</v>
      </c>
      <c r="F106" s="935">
        <v>0.54800000000000004</v>
      </c>
      <c r="G106" s="935">
        <v>0.39500000000000002</v>
      </c>
      <c r="H106" s="935">
        <v>0.108</v>
      </c>
      <c r="I106" s="935">
        <v>0.501</v>
      </c>
      <c r="J106" s="935">
        <v>0.39100000000000001</v>
      </c>
      <c r="K106" s="935">
        <v>0.30299999999999999</v>
      </c>
      <c r="L106" s="935">
        <v>0.121</v>
      </c>
      <c r="M106" s="935">
        <v>0.57499999999999996</v>
      </c>
    </row>
    <row r="107" spans="1:13" x14ac:dyDescent="0.2">
      <c r="A107" s="936" t="s">
        <v>1086</v>
      </c>
      <c r="B107" s="937">
        <v>0.02</v>
      </c>
      <c r="C107" s="937">
        <v>0.85499999999999998</v>
      </c>
      <c r="D107" s="937">
        <v>0.125</v>
      </c>
      <c r="E107" s="937">
        <v>4.1000000000000002E-2</v>
      </c>
      <c r="F107" s="937">
        <v>0.54600000000000004</v>
      </c>
      <c r="G107" s="937">
        <v>0.41299999999999998</v>
      </c>
      <c r="H107" s="937">
        <v>6.3E-2</v>
      </c>
      <c r="I107" s="937">
        <v>0.52800000000000002</v>
      </c>
      <c r="J107" s="937">
        <v>0.40899999999999997</v>
      </c>
      <c r="K107" s="937">
        <v>0.20399999999999999</v>
      </c>
      <c r="L107" s="937">
        <v>0.109</v>
      </c>
      <c r="M107" s="937">
        <v>0.68700000000000006</v>
      </c>
    </row>
    <row r="108" spans="1:13" x14ac:dyDescent="0.2">
      <c r="A108" s="934" t="s">
        <v>1087</v>
      </c>
      <c r="B108" s="935">
        <v>1.7999999999999999E-2</v>
      </c>
      <c r="C108" s="935">
        <v>0.872</v>
      </c>
      <c r="D108" s="935">
        <v>0.11</v>
      </c>
      <c r="E108" s="935">
        <v>5.5E-2</v>
      </c>
      <c r="F108" s="935">
        <v>0.57699999999999996</v>
      </c>
      <c r="G108" s="935">
        <v>0.36699999999999999</v>
      </c>
      <c r="H108" s="935">
        <v>7.9000000000000001E-2</v>
      </c>
      <c r="I108" s="935">
        <v>0.51</v>
      </c>
      <c r="J108" s="935">
        <v>0.41099999999999998</v>
      </c>
      <c r="K108" s="935">
        <v>0.26400000000000001</v>
      </c>
      <c r="L108" s="935">
        <v>0.11700000000000001</v>
      </c>
      <c r="M108" s="935">
        <v>0.62</v>
      </c>
    </row>
    <row r="109" spans="1:13" x14ac:dyDescent="0.2">
      <c r="A109" s="936" t="s">
        <v>1088</v>
      </c>
      <c r="B109" s="937">
        <v>1.7000000000000001E-2</v>
      </c>
      <c r="C109" s="937">
        <v>0.86499999999999999</v>
      </c>
      <c r="D109" s="937">
        <v>0.11799999999999999</v>
      </c>
      <c r="E109" s="937">
        <v>0.06</v>
      </c>
      <c r="F109" s="937">
        <v>0.55700000000000005</v>
      </c>
      <c r="G109" s="937">
        <v>0.38300000000000001</v>
      </c>
      <c r="H109" s="937">
        <v>7.5999999999999998E-2</v>
      </c>
      <c r="I109" s="937">
        <v>0.54200000000000004</v>
      </c>
      <c r="J109" s="937">
        <v>0.38200000000000001</v>
      </c>
      <c r="K109" s="937">
        <v>0.221</v>
      </c>
      <c r="L109" s="937">
        <v>0.13</v>
      </c>
      <c r="M109" s="937">
        <v>0.64900000000000002</v>
      </c>
    </row>
    <row r="110" spans="1:13" x14ac:dyDescent="0.2">
      <c r="A110" s="934" t="s">
        <v>1089</v>
      </c>
      <c r="B110" s="935">
        <v>1.4999999999999999E-2</v>
      </c>
      <c r="C110" s="935">
        <v>0.92</v>
      </c>
      <c r="D110" s="935">
        <v>6.5000000000000002E-2</v>
      </c>
      <c r="E110" s="935">
        <v>4.9000000000000002E-2</v>
      </c>
      <c r="F110" s="935">
        <v>0.69799999999999995</v>
      </c>
      <c r="G110" s="935">
        <v>0.253</v>
      </c>
      <c r="H110" s="935">
        <v>7.8E-2</v>
      </c>
      <c r="I110" s="935">
        <v>0.60799999999999998</v>
      </c>
      <c r="J110" s="935">
        <v>0.313</v>
      </c>
      <c r="K110" s="935">
        <v>0.47</v>
      </c>
      <c r="L110" s="935">
        <v>0.154</v>
      </c>
      <c r="M110" s="935">
        <v>0.375</v>
      </c>
    </row>
    <row r="111" spans="1:13" x14ac:dyDescent="0.2">
      <c r="A111" s="936" t="s">
        <v>1090</v>
      </c>
      <c r="B111" s="937">
        <v>1.4E-2</v>
      </c>
      <c r="C111" s="937">
        <v>0.91200000000000003</v>
      </c>
      <c r="D111" s="937">
        <v>7.3999999999999996E-2</v>
      </c>
      <c r="E111" s="937">
        <v>3.6999999999999998E-2</v>
      </c>
      <c r="F111" s="937">
        <v>0.71</v>
      </c>
      <c r="G111" s="937">
        <v>0.253</v>
      </c>
      <c r="H111" s="937">
        <v>8.5000000000000006E-2</v>
      </c>
      <c r="I111" s="937">
        <v>0.58099999999999996</v>
      </c>
      <c r="J111" s="937">
        <v>0.33400000000000002</v>
      </c>
      <c r="K111" s="937">
        <v>0.28000000000000003</v>
      </c>
      <c r="L111" s="937">
        <v>0.12</v>
      </c>
      <c r="M111" s="937">
        <v>0.6</v>
      </c>
    </row>
    <row r="112" spans="1:13" ht="20.399999999999999" x14ac:dyDescent="0.2">
      <c r="A112" s="934" t="s">
        <v>1091</v>
      </c>
      <c r="B112" s="935">
        <v>1.4999999999999999E-2</v>
      </c>
      <c r="C112" s="935">
        <v>0.91700000000000004</v>
      </c>
      <c r="D112" s="935">
        <v>6.8000000000000005E-2</v>
      </c>
      <c r="E112" s="935">
        <v>4.4999999999999998E-2</v>
      </c>
      <c r="F112" s="935">
        <v>0.70299999999999996</v>
      </c>
      <c r="G112" s="935">
        <v>0.253</v>
      </c>
      <c r="H112" s="935">
        <v>8.1000000000000003E-2</v>
      </c>
      <c r="I112" s="935">
        <v>0.59799999999999998</v>
      </c>
      <c r="J112" s="935">
        <v>0.32100000000000001</v>
      </c>
      <c r="K112" s="935">
        <v>0.38800000000000001</v>
      </c>
      <c r="L112" s="935">
        <v>0.13900000000000001</v>
      </c>
      <c r="M112" s="935">
        <v>0.47199999999999998</v>
      </c>
    </row>
    <row r="113" spans="1:13" x14ac:dyDescent="0.2">
      <c r="A113" s="936" t="s">
        <v>1092</v>
      </c>
      <c r="B113" s="937">
        <v>2.4E-2</v>
      </c>
      <c r="C113" s="937">
        <v>0.91</v>
      </c>
      <c r="D113" s="937">
        <v>6.5000000000000002E-2</v>
      </c>
      <c r="E113" s="937">
        <v>6.4000000000000001E-2</v>
      </c>
      <c r="F113" s="937">
        <v>0.63300000000000001</v>
      </c>
      <c r="G113" s="937">
        <v>0.30299999999999999</v>
      </c>
      <c r="H113" s="937">
        <v>0.155</v>
      </c>
      <c r="I113" s="937">
        <v>0.53200000000000003</v>
      </c>
      <c r="J113" s="937">
        <v>0.313</v>
      </c>
      <c r="K113" s="937">
        <v>0.31900000000000001</v>
      </c>
      <c r="L113" s="937">
        <v>0.14599999999999999</v>
      </c>
      <c r="M113" s="937">
        <v>0.53500000000000003</v>
      </c>
    </row>
    <row r="114" spans="1:13" x14ac:dyDescent="0.2">
      <c r="A114" s="934" t="s">
        <v>1093</v>
      </c>
      <c r="B114" s="935">
        <v>2.5000000000000001E-2</v>
      </c>
      <c r="C114" s="935">
        <v>0.89200000000000002</v>
      </c>
      <c r="D114" s="935">
        <v>8.3000000000000004E-2</v>
      </c>
      <c r="E114" s="935">
        <v>7.2999999999999995E-2</v>
      </c>
      <c r="F114" s="935">
        <v>0.65800000000000003</v>
      </c>
      <c r="G114" s="935">
        <v>0.26900000000000002</v>
      </c>
      <c r="H114" s="935">
        <v>0.11600000000000001</v>
      </c>
      <c r="I114" s="935">
        <v>0.57199999999999995</v>
      </c>
      <c r="J114" s="935">
        <v>0.312</v>
      </c>
      <c r="K114" s="935">
        <v>0.221</v>
      </c>
      <c r="L114" s="935">
        <v>0.114</v>
      </c>
      <c r="M114" s="935">
        <v>0.66600000000000004</v>
      </c>
    </row>
    <row r="115" spans="1:13" x14ac:dyDescent="0.2">
      <c r="A115" s="936" t="s">
        <v>1094</v>
      </c>
      <c r="B115" s="937">
        <v>1.7000000000000001E-2</v>
      </c>
      <c r="C115" s="937">
        <v>0.89900000000000002</v>
      </c>
      <c r="D115" s="937">
        <v>8.4000000000000005E-2</v>
      </c>
      <c r="E115" s="937">
        <v>7.0000000000000007E-2</v>
      </c>
      <c r="F115" s="937">
        <v>0.63900000000000001</v>
      </c>
      <c r="G115" s="937">
        <v>0.29199999999999998</v>
      </c>
      <c r="H115" s="937">
        <v>9.4E-2</v>
      </c>
      <c r="I115" s="937">
        <v>0.58699999999999997</v>
      </c>
      <c r="J115" s="937">
        <v>0.32</v>
      </c>
      <c r="K115" s="937">
        <v>0.33200000000000002</v>
      </c>
      <c r="L115" s="937">
        <v>0.113</v>
      </c>
      <c r="M115" s="937">
        <v>0.55500000000000005</v>
      </c>
    </row>
    <row r="116" spans="1:13" x14ac:dyDescent="0.2">
      <c r="A116" s="934" t="s">
        <v>1095</v>
      </c>
      <c r="B116" s="935">
        <v>2.7E-2</v>
      </c>
      <c r="C116" s="935">
        <v>0.88900000000000001</v>
      </c>
      <c r="D116" s="935">
        <v>8.4000000000000005E-2</v>
      </c>
      <c r="E116" s="935">
        <v>7.3999999999999996E-2</v>
      </c>
      <c r="F116" s="935">
        <v>0.61599999999999999</v>
      </c>
      <c r="G116" s="935">
        <v>0.31</v>
      </c>
      <c r="H116" s="935">
        <v>0.17699999999999999</v>
      </c>
      <c r="I116" s="935">
        <v>0.56000000000000005</v>
      </c>
      <c r="J116" s="935">
        <v>0.26300000000000001</v>
      </c>
      <c r="K116" s="935">
        <v>0.47699999999999998</v>
      </c>
      <c r="L116" s="935">
        <v>0.16</v>
      </c>
      <c r="M116" s="935">
        <v>0.36299999999999999</v>
      </c>
    </row>
    <row r="117" spans="1:13" x14ac:dyDescent="0.2">
      <c r="A117" s="936" t="s">
        <v>1096</v>
      </c>
      <c r="B117" s="937">
        <v>2.1999999999999999E-2</v>
      </c>
      <c r="C117" s="937">
        <v>0.91300000000000003</v>
      </c>
      <c r="D117" s="937">
        <v>6.5000000000000002E-2</v>
      </c>
      <c r="E117" s="937">
        <v>7.8E-2</v>
      </c>
      <c r="F117" s="937">
        <v>0.72899999999999998</v>
      </c>
      <c r="G117" s="937">
        <v>0.193</v>
      </c>
      <c r="H117" s="937">
        <v>0.129</v>
      </c>
      <c r="I117" s="937">
        <v>0.58199999999999996</v>
      </c>
      <c r="J117" s="937">
        <v>0.28899999999999998</v>
      </c>
      <c r="K117" s="937">
        <v>0.29799999999999999</v>
      </c>
      <c r="L117" s="937">
        <v>0.188</v>
      </c>
      <c r="M117" s="937">
        <v>0.51500000000000001</v>
      </c>
    </row>
    <row r="118" spans="1:13" x14ac:dyDescent="0.2">
      <c r="A118" s="934" t="s">
        <v>1097</v>
      </c>
      <c r="B118" s="935">
        <v>2.1999999999999999E-2</v>
      </c>
      <c r="C118" s="935">
        <v>0.90100000000000002</v>
      </c>
      <c r="D118" s="935">
        <v>7.8E-2</v>
      </c>
      <c r="E118" s="935">
        <v>7.0000000000000007E-2</v>
      </c>
      <c r="F118" s="935">
        <v>0.64500000000000002</v>
      </c>
      <c r="G118" s="935">
        <v>0.28499999999999998</v>
      </c>
      <c r="H118" s="935">
        <v>0.124</v>
      </c>
      <c r="I118" s="935">
        <v>0.56699999999999995</v>
      </c>
      <c r="J118" s="935">
        <v>0.309</v>
      </c>
      <c r="K118" s="935">
        <v>0.312</v>
      </c>
      <c r="L118" s="935">
        <v>0.129</v>
      </c>
      <c r="M118" s="935">
        <v>0.55900000000000005</v>
      </c>
    </row>
    <row r="119" spans="1:13" x14ac:dyDescent="0.2">
      <c r="A119" s="936" t="s">
        <v>1098</v>
      </c>
      <c r="B119" s="937">
        <v>8.0000000000000002E-3</v>
      </c>
      <c r="C119" s="937">
        <v>0.94499999999999995</v>
      </c>
      <c r="D119" s="937">
        <v>4.5999999999999999E-2</v>
      </c>
      <c r="E119" s="937">
        <v>4.3999999999999997E-2</v>
      </c>
      <c r="F119" s="937">
        <v>0.77800000000000002</v>
      </c>
      <c r="G119" s="937">
        <v>0.17799999999999999</v>
      </c>
      <c r="H119" s="937">
        <v>6.2E-2</v>
      </c>
      <c r="I119" s="937">
        <v>0.71399999999999997</v>
      </c>
      <c r="J119" s="937">
        <v>0.224</v>
      </c>
      <c r="K119" s="937">
        <v>0.248</v>
      </c>
      <c r="L119" s="937">
        <v>0.19800000000000001</v>
      </c>
      <c r="M119" s="937">
        <v>0.55400000000000005</v>
      </c>
    </row>
    <row r="120" spans="1:13" x14ac:dyDescent="0.2">
      <c r="A120" s="934" t="s">
        <v>1099</v>
      </c>
      <c r="B120" s="935">
        <v>1.2E-2</v>
      </c>
      <c r="C120" s="935">
        <v>0.92</v>
      </c>
      <c r="D120" s="935">
        <v>6.8000000000000005E-2</v>
      </c>
      <c r="E120" s="935">
        <v>7.6999999999999999E-2</v>
      </c>
      <c r="F120" s="935">
        <v>0.72</v>
      </c>
      <c r="G120" s="935">
        <v>0.20300000000000001</v>
      </c>
      <c r="H120" s="935">
        <v>0.09</v>
      </c>
      <c r="I120" s="935">
        <v>0.61899999999999999</v>
      </c>
      <c r="J120" s="935">
        <v>0.29099999999999998</v>
      </c>
      <c r="K120" s="935">
        <v>0.34100000000000003</v>
      </c>
      <c r="L120" s="935">
        <v>0.14599999999999999</v>
      </c>
      <c r="M120" s="935">
        <v>0.51300000000000001</v>
      </c>
    </row>
    <row r="121" spans="1:13" x14ac:dyDescent="0.2">
      <c r="A121" s="936" t="s">
        <v>1100</v>
      </c>
      <c r="B121" s="937">
        <v>1.4E-2</v>
      </c>
      <c r="C121" s="937">
        <v>0.91700000000000004</v>
      </c>
      <c r="D121" s="937">
        <v>6.9000000000000006E-2</v>
      </c>
      <c r="E121" s="937">
        <v>1.7000000000000001E-2</v>
      </c>
      <c r="F121" s="937">
        <v>0.83</v>
      </c>
      <c r="G121" s="937">
        <v>0.152</v>
      </c>
      <c r="H121" s="937">
        <v>9.8000000000000004E-2</v>
      </c>
      <c r="I121" s="937">
        <v>0.56699999999999995</v>
      </c>
      <c r="J121" s="937">
        <v>0.33500000000000002</v>
      </c>
      <c r="K121" s="937">
        <v>0.45100000000000001</v>
      </c>
      <c r="L121" s="937">
        <v>0.13500000000000001</v>
      </c>
      <c r="M121" s="937">
        <v>0.41399999999999998</v>
      </c>
    </row>
    <row r="122" spans="1:13" x14ac:dyDescent="0.2">
      <c r="A122" s="934" t="s">
        <v>1101</v>
      </c>
      <c r="B122" s="935">
        <v>1.2999999999999999E-2</v>
      </c>
      <c r="C122" s="935">
        <v>0.91600000000000004</v>
      </c>
      <c r="D122" s="935">
        <v>7.0999999999999994E-2</v>
      </c>
      <c r="E122" s="935">
        <v>3.5999999999999997E-2</v>
      </c>
      <c r="F122" s="935">
        <v>0.72299999999999998</v>
      </c>
      <c r="G122" s="935">
        <v>0.24099999999999999</v>
      </c>
      <c r="H122" s="935">
        <v>8.4000000000000005E-2</v>
      </c>
      <c r="I122" s="935">
        <v>0.61199999999999999</v>
      </c>
      <c r="J122" s="935">
        <v>0.30399999999999999</v>
      </c>
      <c r="K122" s="935">
        <v>0.251</v>
      </c>
      <c r="L122" s="935">
        <v>0.151</v>
      </c>
      <c r="M122" s="935">
        <v>0.59799999999999998</v>
      </c>
    </row>
    <row r="123" spans="1:13" x14ac:dyDescent="0.2">
      <c r="A123" s="936" t="s">
        <v>1102</v>
      </c>
      <c r="B123" s="937">
        <v>1.2999999999999999E-2</v>
      </c>
      <c r="C123" s="937">
        <v>0.92100000000000004</v>
      </c>
      <c r="D123" s="937">
        <v>6.6000000000000003E-2</v>
      </c>
      <c r="E123" s="937">
        <v>7.0999999999999994E-2</v>
      </c>
      <c r="F123" s="937">
        <v>0.67</v>
      </c>
      <c r="G123" s="937">
        <v>0.25800000000000001</v>
      </c>
      <c r="H123" s="937">
        <v>0.113</v>
      </c>
      <c r="I123" s="937">
        <v>0.59599999999999997</v>
      </c>
      <c r="J123" s="937">
        <v>0.28999999999999998</v>
      </c>
      <c r="K123" s="937">
        <v>0.30099999999999999</v>
      </c>
      <c r="L123" s="937">
        <v>0.19800000000000001</v>
      </c>
      <c r="M123" s="937">
        <v>0.501</v>
      </c>
    </row>
    <row r="124" spans="1:13" x14ac:dyDescent="0.2">
      <c r="A124" s="934" t="s">
        <v>1103</v>
      </c>
      <c r="B124" s="935">
        <v>1.7000000000000001E-2</v>
      </c>
      <c r="C124" s="935">
        <v>0.89900000000000002</v>
      </c>
      <c r="D124" s="935">
        <v>8.4000000000000005E-2</v>
      </c>
      <c r="E124" s="935">
        <v>6.5000000000000002E-2</v>
      </c>
      <c r="F124" s="935">
        <v>0.66500000000000004</v>
      </c>
      <c r="G124" s="935">
        <v>0.27</v>
      </c>
      <c r="H124" s="935">
        <v>9.9000000000000005E-2</v>
      </c>
      <c r="I124" s="935">
        <v>0.57099999999999995</v>
      </c>
      <c r="J124" s="935">
        <v>0.33</v>
      </c>
      <c r="K124" s="935">
        <v>0.32400000000000001</v>
      </c>
      <c r="L124" s="935">
        <v>0.13100000000000001</v>
      </c>
      <c r="M124" s="935">
        <v>0.54500000000000004</v>
      </c>
    </row>
    <row r="125" spans="1:13" x14ac:dyDescent="0.2">
      <c r="A125" s="936" t="s">
        <v>1104</v>
      </c>
      <c r="B125" s="937">
        <v>8.0000000000000002E-3</v>
      </c>
      <c r="C125" s="937">
        <v>0.91500000000000004</v>
      </c>
      <c r="D125" s="937">
        <v>7.5999999999999998E-2</v>
      </c>
      <c r="E125" s="937">
        <v>2.4E-2</v>
      </c>
      <c r="F125" s="937">
        <v>0.69399999999999995</v>
      </c>
      <c r="G125" s="937">
        <v>0.28199999999999997</v>
      </c>
      <c r="H125" s="937">
        <v>6.6000000000000003E-2</v>
      </c>
      <c r="I125" s="937">
        <v>0.65400000000000003</v>
      </c>
      <c r="J125" s="937">
        <v>0.28000000000000003</v>
      </c>
      <c r="K125" s="937">
        <v>0.19800000000000001</v>
      </c>
      <c r="L125" s="937">
        <v>0.11899999999999999</v>
      </c>
      <c r="M125" s="937">
        <v>0.68300000000000005</v>
      </c>
    </row>
    <row r="126" spans="1:13" x14ac:dyDescent="0.2">
      <c r="A126" s="934" t="s">
        <v>1105</v>
      </c>
      <c r="B126" s="935">
        <v>8.9999999999999993E-3</v>
      </c>
      <c r="C126" s="935">
        <v>0.92400000000000004</v>
      </c>
      <c r="D126" s="935">
        <v>6.7000000000000004E-2</v>
      </c>
      <c r="E126" s="935">
        <v>0.06</v>
      </c>
      <c r="F126" s="935">
        <v>0.67900000000000005</v>
      </c>
      <c r="G126" s="935">
        <v>0.26100000000000001</v>
      </c>
      <c r="H126" s="935">
        <v>4.8000000000000001E-2</v>
      </c>
      <c r="I126" s="935">
        <v>0.65400000000000003</v>
      </c>
      <c r="J126" s="935">
        <v>0.29799999999999999</v>
      </c>
      <c r="K126" s="935">
        <v>0.16900000000000001</v>
      </c>
      <c r="L126" s="935">
        <v>0.14899999999999999</v>
      </c>
      <c r="M126" s="935">
        <v>0.68200000000000005</v>
      </c>
    </row>
    <row r="127" spans="1:13" x14ac:dyDescent="0.2">
      <c r="A127" s="936" t="s">
        <v>1106</v>
      </c>
      <c r="B127" s="937">
        <v>0.01</v>
      </c>
      <c r="C127" s="937">
        <v>0.91500000000000004</v>
      </c>
      <c r="D127" s="937">
        <v>7.4999999999999997E-2</v>
      </c>
      <c r="E127" s="937">
        <v>3.3000000000000002E-2</v>
      </c>
      <c r="F127" s="937">
        <v>0.63300000000000001</v>
      </c>
      <c r="G127" s="937">
        <v>0.33400000000000002</v>
      </c>
      <c r="H127" s="937">
        <v>6.3E-2</v>
      </c>
      <c r="I127" s="937">
        <v>0.64400000000000002</v>
      </c>
      <c r="J127" s="937">
        <v>0.29299999999999998</v>
      </c>
      <c r="K127" s="937">
        <v>0.27200000000000002</v>
      </c>
      <c r="L127" s="937">
        <v>0.11700000000000001</v>
      </c>
      <c r="M127" s="937">
        <v>0.61099999999999999</v>
      </c>
    </row>
    <row r="128" spans="1:13" x14ac:dyDescent="0.2">
      <c r="A128" s="934" t="s">
        <v>1107</v>
      </c>
      <c r="B128" s="935">
        <v>1.0999999999999999E-2</v>
      </c>
      <c r="C128" s="935">
        <v>0.92200000000000004</v>
      </c>
      <c r="D128" s="935">
        <v>6.6000000000000003E-2</v>
      </c>
      <c r="E128" s="935">
        <v>4.3999999999999997E-2</v>
      </c>
      <c r="F128" s="935">
        <v>0.72</v>
      </c>
      <c r="G128" s="935">
        <v>0.23499999999999999</v>
      </c>
      <c r="H128" s="935">
        <v>7.6999999999999999E-2</v>
      </c>
      <c r="I128" s="935">
        <v>0.63800000000000001</v>
      </c>
      <c r="J128" s="935">
        <v>0.28499999999999998</v>
      </c>
      <c r="K128" s="935">
        <v>0.27100000000000002</v>
      </c>
      <c r="L128" s="935">
        <v>0.152</v>
      </c>
      <c r="M128" s="935">
        <v>0.57699999999999996</v>
      </c>
    </row>
    <row r="129" spans="1:13" x14ac:dyDescent="0.2">
      <c r="A129" s="936" t="s">
        <v>1108</v>
      </c>
      <c r="B129" s="937">
        <v>5.0000000000000001E-3</v>
      </c>
      <c r="C129" s="937">
        <v>0.96</v>
      </c>
      <c r="D129" s="937">
        <v>3.5000000000000003E-2</v>
      </c>
      <c r="E129" s="937">
        <v>2.4E-2</v>
      </c>
      <c r="F129" s="937">
        <v>0.81100000000000005</v>
      </c>
      <c r="G129" s="937">
        <v>0.16500000000000001</v>
      </c>
      <c r="H129" s="937">
        <v>7.9000000000000001E-2</v>
      </c>
      <c r="I129" s="937">
        <v>0.67100000000000004</v>
      </c>
      <c r="J129" s="937">
        <v>0.25</v>
      </c>
      <c r="K129" s="937">
        <v>0.42899999999999999</v>
      </c>
      <c r="L129" s="937">
        <v>0.157</v>
      </c>
      <c r="M129" s="937">
        <v>0.41399999999999998</v>
      </c>
    </row>
    <row r="130" spans="1:13" x14ac:dyDescent="0.2">
      <c r="A130" s="934" t="s">
        <v>1109</v>
      </c>
      <c r="B130" s="935">
        <v>7.0000000000000001E-3</v>
      </c>
      <c r="C130" s="935">
        <v>0.96</v>
      </c>
      <c r="D130" s="935">
        <v>3.3000000000000002E-2</v>
      </c>
      <c r="E130" s="935">
        <v>4.5999999999999999E-2</v>
      </c>
      <c r="F130" s="935">
        <v>0.81399999999999995</v>
      </c>
      <c r="G130" s="935">
        <v>0.14000000000000001</v>
      </c>
      <c r="H130" s="935">
        <v>8.5999999999999993E-2</v>
      </c>
      <c r="I130" s="935">
        <v>0.68300000000000005</v>
      </c>
      <c r="J130" s="935">
        <v>0.23100000000000001</v>
      </c>
      <c r="K130" s="935">
        <v>0.23699999999999999</v>
      </c>
      <c r="L130" s="935">
        <v>0.14899999999999999</v>
      </c>
      <c r="M130" s="935">
        <v>0.61299999999999999</v>
      </c>
    </row>
    <row r="131" spans="1:13" x14ac:dyDescent="0.2">
      <c r="A131" s="936" t="s">
        <v>1110</v>
      </c>
      <c r="B131" s="937">
        <v>4.0000000000000001E-3</v>
      </c>
      <c r="C131" s="937">
        <v>0.94799999999999995</v>
      </c>
      <c r="D131" s="937">
        <v>4.8000000000000001E-2</v>
      </c>
      <c r="E131" s="937">
        <v>1.6E-2</v>
      </c>
      <c r="F131" s="937">
        <v>0.66900000000000004</v>
      </c>
      <c r="G131" s="937">
        <v>0.315</v>
      </c>
      <c r="H131" s="937">
        <v>5.1999999999999998E-2</v>
      </c>
      <c r="I131" s="937">
        <v>0.68100000000000005</v>
      </c>
      <c r="J131" s="937">
        <v>0.26700000000000002</v>
      </c>
      <c r="K131" s="937">
        <v>0.33400000000000002</v>
      </c>
      <c r="L131" s="937">
        <v>0.15</v>
      </c>
      <c r="M131" s="937">
        <v>0.51600000000000001</v>
      </c>
    </row>
    <row r="132" spans="1:13" x14ac:dyDescent="0.2">
      <c r="A132" s="934" t="s">
        <v>1111</v>
      </c>
      <c r="B132" s="935">
        <v>0.01</v>
      </c>
      <c r="C132" s="935">
        <v>0.93200000000000005</v>
      </c>
      <c r="D132" s="935">
        <v>5.8000000000000003E-2</v>
      </c>
      <c r="E132" s="935">
        <v>4.2000000000000003E-2</v>
      </c>
      <c r="F132" s="935">
        <v>0.70499999999999996</v>
      </c>
      <c r="G132" s="935">
        <v>0.253</v>
      </c>
      <c r="H132" s="935">
        <v>6.9000000000000006E-2</v>
      </c>
      <c r="I132" s="935">
        <v>0.60099999999999998</v>
      </c>
      <c r="J132" s="935">
        <v>0.33</v>
      </c>
      <c r="K132" s="935">
        <v>0.30399999999999999</v>
      </c>
      <c r="L132" s="935">
        <v>0.14000000000000001</v>
      </c>
      <c r="M132" s="935">
        <v>0.55500000000000005</v>
      </c>
    </row>
    <row r="133" spans="1:13" x14ac:dyDescent="0.2">
      <c r="A133" s="936" t="s">
        <v>1112</v>
      </c>
      <c r="B133" s="937">
        <v>5.0000000000000001E-3</v>
      </c>
      <c r="C133" s="937">
        <v>0.95599999999999996</v>
      </c>
      <c r="D133" s="937">
        <v>3.9E-2</v>
      </c>
      <c r="E133" s="937">
        <v>0.03</v>
      </c>
      <c r="F133" s="937">
        <v>0.78800000000000003</v>
      </c>
      <c r="G133" s="937">
        <v>0.182</v>
      </c>
      <c r="H133" s="937">
        <v>8.2000000000000003E-2</v>
      </c>
      <c r="I133" s="937">
        <v>0.62</v>
      </c>
      <c r="J133" s="937">
        <v>0.29899999999999999</v>
      </c>
      <c r="K133" s="937">
        <v>0.36</v>
      </c>
      <c r="L133" s="937">
        <v>7.5999999999999998E-2</v>
      </c>
      <c r="M133" s="937">
        <v>0.56399999999999995</v>
      </c>
    </row>
    <row r="134" spans="1:13" x14ac:dyDescent="0.2">
      <c r="A134" s="934" t="s">
        <v>1113</v>
      </c>
      <c r="B134" s="935">
        <v>7.0000000000000001E-3</v>
      </c>
      <c r="C134" s="935">
        <v>0.95</v>
      </c>
      <c r="D134" s="935">
        <v>4.2999999999999997E-2</v>
      </c>
      <c r="E134" s="935">
        <v>3.2000000000000001E-2</v>
      </c>
      <c r="F134" s="935">
        <v>0.76200000000000001</v>
      </c>
      <c r="G134" s="935">
        <v>0.20599999999999999</v>
      </c>
      <c r="H134" s="935">
        <v>7.4999999999999997E-2</v>
      </c>
      <c r="I134" s="935">
        <v>0.64600000000000002</v>
      </c>
      <c r="J134" s="935">
        <v>0.27900000000000003</v>
      </c>
      <c r="K134" s="935">
        <v>0.35</v>
      </c>
      <c r="L134" s="935">
        <v>0.13600000000000001</v>
      </c>
      <c r="M134" s="935">
        <v>0.51400000000000001</v>
      </c>
    </row>
    <row r="135" spans="1:13" x14ac:dyDescent="0.2">
      <c r="A135" s="936" t="s">
        <v>1114</v>
      </c>
      <c r="B135" s="937">
        <v>2E-3</v>
      </c>
      <c r="C135" s="937">
        <v>0.94199999999999995</v>
      </c>
      <c r="D135" s="937">
        <v>5.6000000000000001E-2</v>
      </c>
      <c r="E135" s="937">
        <v>0.13300000000000001</v>
      </c>
      <c r="F135" s="937">
        <v>0.63900000000000001</v>
      </c>
      <c r="G135" s="937">
        <v>0.22800000000000001</v>
      </c>
      <c r="H135" s="937">
        <v>1.7000000000000001E-2</v>
      </c>
      <c r="I135" s="937">
        <v>0.72799999999999998</v>
      </c>
      <c r="J135" s="937">
        <v>0.255</v>
      </c>
      <c r="K135" s="937">
        <v>4.9000000000000002E-2</v>
      </c>
      <c r="L135" s="937">
        <v>0.25900000000000001</v>
      </c>
      <c r="M135" s="937">
        <v>0.69199999999999995</v>
      </c>
    </row>
    <row r="136" spans="1:13" ht="20.399999999999999" x14ac:dyDescent="0.2">
      <c r="A136" s="934" t="s">
        <v>1115</v>
      </c>
      <c r="B136" s="935">
        <v>5.0000000000000001E-3</v>
      </c>
      <c r="C136" s="935">
        <v>0.92800000000000005</v>
      </c>
      <c r="D136" s="935">
        <v>6.8000000000000005E-2</v>
      </c>
      <c r="E136" s="935">
        <v>4.1000000000000002E-2</v>
      </c>
      <c r="F136" s="935">
        <v>0.61899999999999999</v>
      </c>
      <c r="G136" s="935">
        <v>0.34</v>
      </c>
      <c r="H136" s="935">
        <v>5.0999999999999997E-2</v>
      </c>
      <c r="I136" s="935">
        <v>0.57099999999999995</v>
      </c>
      <c r="J136" s="935">
        <v>0.378</v>
      </c>
      <c r="K136" s="935">
        <v>0.20699999999999999</v>
      </c>
      <c r="L136" s="935">
        <v>0.121</v>
      </c>
      <c r="M136" s="935">
        <v>0.67300000000000004</v>
      </c>
    </row>
    <row r="137" spans="1:13" x14ac:dyDescent="0.2">
      <c r="A137" s="936" t="s">
        <v>1116</v>
      </c>
      <c r="B137" s="937">
        <v>0.01</v>
      </c>
      <c r="C137" s="937">
        <v>0.92900000000000005</v>
      </c>
      <c r="D137" s="937">
        <v>6.2E-2</v>
      </c>
      <c r="E137" s="937">
        <v>4.2999999999999997E-2</v>
      </c>
      <c r="F137" s="937">
        <v>0.71699999999999997</v>
      </c>
      <c r="G137" s="937">
        <v>0.24</v>
      </c>
      <c r="H137" s="937">
        <v>6.2E-2</v>
      </c>
      <c r="I137" s="937">
        <v>0.68500000000000005</v>
      </c>
      <c r="J137" s="937">
        <v>0.253</v>
      </c>
      <c r="K137" s="937">
        <v>0.28599999999999998</v>
      </c>
      <c r="L137" s="937">
        <v>0.184</v>
      </c>
      <c r="M137" s="937">
        <v>0.53100000000000003</v>
      </c>
    </row>
    <row r="138" spans="1:13" ht="10.8" thickBot="1" x14ac:dyDescent="0.25">
      <c r="A138" s="938" t="s">
        <v>1117</v>
      </c>
      <c r="B138" s="939">
        <v>0.01</v>
      </c>
      <c r="C138" s="939">
        <v>0.92900000000000005</v>
      </c>
      <c r="D138" s="939">
        <v>6.0999999999999999E-2</v>
      </c>
      <c r="E138" s="939">
        <v>4.2999999999999997E-2</v>
      </c>
      <c r="F138" s="939">
        <v>0.71699999999999997</v>
      </c>
      <c r="G138" s="939">
        <v>0.24</v>
      </c>
      <c r="H138" s="939">
        <v>6.2E-2</v>
      </c>
      <c r="I138" s="939">
        <v>0.68500000000000005</v>
      </c>
      <c r="J138" s="939">
        <v>0.253</v>
      </c>
      <c r="K138" s="939">
        <v>0.28499999999999998</v>
      </c>
      <c r="L138" s="939">
        <v>0.184</v>
      </c>
      <c r="M138" s="939">
        <v>0.53100000000000003</v>
      </c>
    </row>
    <row r="139" spans="1:13" x14ac:dyDescent="0.2">
      <c r="A139" s="1135" t="s">
        <v>1147</v>
      </c>
      <c r="B139" s="1135"/>
    </row>
  </sheetData>
  <mergeCells count="10">
    <mergeCell ref="A139:B139"/>
    <mergeCell ref="A3:M3"/>
    <mergeCell ref="A2:M2"/>
    <mergeCell ref="A4:M4"/>
    <mergeCell ref="B5:G5"/>
    <mergeCell ref="H5:M5"/>
    <mergeCell ref="B6:D6"/>
    <mergeCell ref="E6:G6"/>
    <mergeCell ref="H6:J6"/>
    <mergeCell ref="K6:M6"/>
  </mergeCells>
  <hyperlinks>
    <hyperlink ref="N1" location="'Index'!A1" display="INDICE"/>
  </hyperlinks>
  <printOptions horizontalCentered="1"/>
  <pageMargins left="0.118055555555556" right="0.118055555555556" top="0.15763888888888899" bottom="0.15763888888888899" header="0.51180555555555496" footer="0"/>
  <pageSetup paperSize="9" scale="76" fitToHeight="2" orientation="portrait" horizontalDpi="300" verticalDpi="300" r:id="rId1"/>
  <headerFooter>
    <oddFooter>&amp;L&amp;F</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J138"/>
  <sheetViews>
    <sheetView showGridLines="0" zoomScaleNormal="100" workbookViewId="0"/>
  </sheetViews>
  <sheetFormatPr defaultColWidth="10" defaultRowHeight="13.8" x14ac:dyDescent="0.25"/>
  <cols>
    <col min="1" max="1" width="27" style="644" customWidth="1"/>
    <col min="2" max="9" width="10.44140625" style="644" customWidth="1"/>
    <col min="10" max="996" width="10" style="644"/>
    <col min="997" max="1023" width="11.5546875" style="645" customWidth="1"/>
    <col min="1024" max="16384" width="10" style="645"/>
  </cols>
  <sheetData>
    <row r="1" spans="1:1024" ht="14.4" x14ac:dyDescent="0.3">
      <c r="I1" s="638" t="s">
        <v>1148</v>
      </c>
      <c r="J1" s="36" t="s">
        <v>50</v>
      </c>
    </row>
    <row r="2" spans="1:1024" x14ac:dyDescent="0.25">
      <c r="A2" s="1140" t="s">
        <v>1149</v>
      </c>
      <c r="B2" s="1140"/>
      <c r="C2" s="1140"/>
      <c r="D2" s="1140"/>
      <c r="E2" s="1140"/>
      <c r="F2" s="1140"/>
      <c r="G2" s="1140"/>
      <c r="H2" s="1140"/>
      <c r="I2" s="1140"/>
    </row>
    <row r="3" spans="1:1024" s="650" customFormat="1" x14ac:dyDescent="0.25">
      <c r="A3" s="972" t="s">
        <v>980</v>
      </c>
      <c r="B3" s="972"/>
      <c r="C3" s="972"/>
      <c r="D3" s="972"/>
      <c r="E3" s="972"/>
      <c r="F3" s="972"/>
      <c r="G3" s="972"/>
      <c r="H3" s="972"/>
      <c r="I3" s="972"/>
      <c r="J3" s="649"/>
      <c r="K3" s="649"/>
      <c r="L3" s="649"/>
      <c r="M3" s="649"/>
      <c r="N3" s="651"/>
      <c r="O3" s="651"/>
      <c r="P3" s="651"/>
      <c r="Q3" s="651"/>
      <c r="R3" s="651"/>
      <c r="S3" s="651"/>
      <c r="T3" s="651"/>
      <c r="U3" s="651"/>
      <c r="V3" s="651"/>
      <c r="W3" s="651"/>
      <c r="X3" s="651"/>
      <c r="Y3" s="651"/>
      <c r="Z3" s="651"/>
      <c r="AA3" s="651"/>
      <c r="AB3" s="651"/>
      <c r="AC3" s="651"/>
      <c r="AD3" s="651"/>
      <c r="AE3" s="651"/>
      <c r="AF3" s="651"/>
      <c r="AG3" s="651"/>
      <c r="AH3" s="651"/>
      <c r="AI3" s="651"/>
      <c r="AJ3" s="651"/>
      <c r="AK3" s="651"/>
      <c r="AL3" s="651"/>
      <c r="AM3" s="651"/>
      <c r="AN3" s="651"/>
      <c r="AO3" s="651"/>
      <c r="AP3" s="651"/>
      <c r="AQ3" s="651"/>
      <c r="AR3" s="651"/>
      <c r="AS3" s="651"/>
      <c r="AT3" s="651"/>
      <c r="AU3" s="651"/>
      <c r="AV3" s="651"/>
      <c r="AW3" s="651"/>
      <c r="AX3" s="651"/>
      <c r="AY3" s="651"/>
      <c r="AZ3" s="651"/>
      <c r="BA3" s="651"/>
      <c r="BB3" s="651"/>
      <c r="BC3" s="651"/>
      <c r="BD3" s="651"/>
      <c r="BE3" s="651"/>
      <c r="BF3" s="651"/>
      <c r="BG3" s="651"/>
      <c r="BH3" s="651"/>
      <c r="BI3" s="651"/>
      <c r="BJ3" s="651"/>
      <c r="BK3" s="651"/>
      <c r="BL3" s="651"/>
      <c r="BM3" s="651"/>
      <c r="BN3" s="651"/>
      <c r="BO3" s="651"/>
      <c r="BP3" s="651"/>
      <c r="BQ3" s="651"/>
      <c r="BR3" s="651"/>
      <c r="BS3" s="651"/>
      <c r="BT3" s="651"/>
      <c r="BU3" s="651"/>
      <c r="BV3" s="651"/>
      <c r="BW3" s="651"/>
      <c r="BX3" s="651"/>
      <c r="BY3" s="651"/>
      <c r="BZ3" s="651"/>
      <c r="CA3" s="651"/>
      <c r="CB3" s="651"/>
      <c r="CC3" s="651"/>
      <c r="CD3" s="651"/>
      <c r="CE3" s="651"/>
      <c r="CF3" s="651"/>
      <c r="CG3" s="651"/>
      <c r="CH3" s="651"/>
      <c r="CI3" s="651"/>
      <c r="CJ3" s="651"/>
      <c r="CK3" s="651"/>
      <c r="CL3" s="651"/>
      <c r="CM3" s="651"/>
      <c r="CN3" s="651"/>
      <c r="CO3" s="651"/>
      <c r="CP3" s="651"/>
      <c r="CQ3" s="651"/>
      <c r="CR3" s="651"/>
      <c r="CS3" s="651"/>
      <c r="CT3" s="651"/>
      <c r="CU3" s="651"/>
      <c r="CV3" s="651"/>
      <c r="CW3" s="651"/>
      <c r="CX3" s="651"/>
      <c r="CY3" s="651"/>
      <c r="CZ3" s="651"/>
      <c r="DA3" s="651"/>
      <c r="DB3" s="651"/>
      <c r="DC3" s="651"/>
      <c r="DD3" s="651"/>
      <c r="DE3" s="651"/>
      <c r="DF3" s="651"/>
      <c r="DG3" s="651"/>
      <c r="DH3" s="651"/>
      <c r="DI3" s="651"/>
      <c r="DJ3" s="651"/>
      <c r="DK3" s="651"/>
      <c r="DL3" s="651"/>
      <c r="DM3" s="651"/>
      <c r="DN3" s="651"/>
      <c r="DO3" s="651"/>
      <c r="DP3" s="651"/>
      <c r="DQ3" s="651"/>
      <c r="DR3" s="651"/>
      <c r="DS3" s="651"/>
      <c r="DT3" s="651"/>
      <c r="DU3" s="651"/>
      <c r="DV3" s="651"/>
      <c r="DW3" s="651"/>
      <c r="DX3" s="651"/>
      <c r="DY3" s="651"/>
      <c r="DZ3" s="651"/>
      <c r="EA3" s="651"/>
      <c r="EB3" s="651"/>
      <c r="EC3" s="651"/>
      <c r="ED3" s="651"/>
      <c r="EE3" s="651"/>
      <c r="EF3" s="651"/>
      <c r="EG3" s="651"/>
      <c r="EH3" s="651"/>
      <c r="EI3" s="651"/>
      <c r="EJ3" s="651"/>
      <c r="EK3" s="651"/>
      <c r="EL3" s="651"/>
      <c r="EM3" s="651"/>
      <c r="EN3" s="651"/>
      <c r="EO3" s="651"/>
      <c r="EP3" s="651"/>
      <c r="EQ3" s="651"/>
      <c r="ER3" s="651"/>
      <c r="ES3" s="651"/>
      <c r="ET3" s="651"/>
      <c r="EU3" s="651"/>
      <c r="EV3" s="651"/>
      <c r="EW3" s="651"/>
      <c r="EX3" s="651"/>
      <c r="EY3" s="651"/>
      <c r="EZ3" s="651"/>
      <c r="FA3" s="651"/>
      <c r="FB3" s="651"/>
      <c r="FC3" s="651"/>
      <c r="FD3" s="651"/>
      <c r="FE3" s="651"/>
      <c r="FF3" s="651"/>
      <c r="FG3" s="651"/>
      <c r="FH3" s="651"/>
      <c r="FI3" s="651"/>
      <c r="FJ3" s="651"/>
      <c r="FK3" s="651"/>
      <c r="FL3" s="651"/>
      <c r="FM3" s="651"/>
      <c r="FN3" s="651"/>
      <c r="FO3" s="651"/>
      <c r="FP3" s="651"/>
      <c r="FQ3" s="651"/>
      <c r="FR3" s="651"/>
      <c r="FS3" s="651"/>
      <c r="FT3" s="651"/>
      <c r="FU3" s="651"/>
      <c r="FV3" s="651"/>
      <c r="FW3" s="651"/>
      <c r="FX3" s="651"/>
      <c r="FY3" s="651"/>
      <c r="FZ3" s="651"/>
      <c r="GA3" s="651"/>
      <c r="GB3" s="651"/>
      <c r="GC3" s="651"/>
      <c r="GD3" s="651"/>
      <c r="GE3" s="651"/>
      <c r="GF3" s="651"/>
      <c r="GG3" s="651"/>
      <c r="GH3" s="651"/>
      <c r="GI3" s="651"/>
      <c r="GJ3" s="651"/>
      <c r="GK3" s="651"/>
      <c r="GL3" s="651"/>
      <c r="GM3" s="651"/>
      <c r="GN3" s="651"/>
      <c r="GO3" s="651"/>
      <c r="GP3" s="651"/>
      <c r="GQ3" s="651"/>
      <c r="GR3" s="651"/>
      <c r="GS3" s="651"/>
      <c r="GT3" s="651"/>
      <c r="GU3" s="651"/>
      <c r="GV3" s="651"/>
      <c r="GW3" s="651"/>
      <c r="GX3" s="651"/>
      <c r="GY3" s="651"/>
      <c r="GZ3" s="651"/>
      <c r="HA3" s="651"/>
      <c r="HB3" s="651"/>
      <c r="HC3" s="651"/>
      <c r="HD3" s="651"/>
      <c r="HE3" s="651"/>
      <c r="HF3" s="651"/>
      <c r="HG3" s="651"/>
      <c r="HH3" s="651"/>
      <c r="HI3" s="651"/>
      <c r="HJ3" s="651"/>
      <c r="HK3" s="651"/>
      <c r="HL3" s="651"/>
      <c r="HM3" s="651"/>
      <c r="HN3" s="651"/>
      <c r="HO3" s="651"/>
      <c r="HP3" s="651"/>
      <c r="HQ3" s="651"/>
      <c r="HR3" s="651"/>
      <c r="HS3" s="651"/>
      <c r="HT3" s="651"/>
      <c r="HU3" s="651"/>
      <c r="HV3" s="651"/>
      <c r="HW3" s="651"/>
      <c r="HX3" s="651"/>
      <c r="HY3" s="651"/>
      <c r="HZ3" s="651"/>
      <c r="IA3" s="651"/>
      <c r="IB3" s="651"/>
      <c r="IC3" s="651"/>
      <c r="ID3" s="651"/>
      <c r="IE3" s="651"/>
      <c r="IF3" s="651"/>
      <c r="IG3" s="651"/>
      <c r="IH3" s="651"/>
      <c r="II3" s="651"/>
      <c r="IJ3" s="651"/>
      <c r="IK3" s="651"/>
      <c r="IL3" s="651"/>
      <c r="IM3" s="651"/>
      <c r="IN3" s="651"/>
      <c r="IO3" s="651"/>
      <c r="IP3" s="651"/>
      <c r="IQ3" s="651"/>
      <c r="IR3" s="651"/>
      <c r="IS3" s="651"/>
      <c r="IT3" s="651"/>
      <c r="IU3" s="651"/>
      <c r="IV3" s="651"/>
      <c r="IW3" s="651"/>
      <c r="IX3" s="651"/>
      <c r="IY3" s="651"/>
      <c r="IZ3" s="651"/>
      <c r="JA3" s="651"/>
      <c r="JB3" s="651"/>
      <c r="JC3" s="651"/>
      <c r="JD3" s="651"/>
      <c r="JE3" s="651"/>
      <c r="JF3" s="651"/>
      <c r="JG3" s="651"/>
      <c r="JH3" s="651"/>
      <c r="JI3" s="651"/>
      <c r="JJ3" s="651"/>
      <c r="JK3" s="651"/>
      <c r="JL3" s="651"/>
      <c r="JM3" s="651"/>
      <c r="JN3" s="651"/>
      <c r="JO3" s="651"/>
      <c r="JP3" s="651"/>
      <c r="JQ3" s="651"/>
      <c r="JR3" s="651"/>
      <c r="JS3" s="651"/>
      <c r="JT3" s="651"/>
      <c r="JU3" s="651"/>
      <c r="JV3" s="651"/>
      <c r="JW3" s="651"/>
      <c r="JX3" s="651"/>
      <c r="JY3" s="651"/>
      <c r="JZ3" s="651"/>
      <c r="KA3" s="651"/>
      <c r="KB3" s="651"/>
      <c r="KC3" s="651"/>
      <c r="KD3" s="651"/>
      <c r="KE3" s="651"/>
      <c r="KF3" s="651"/>
      <c r="KG3" s="651"/>
      <c r="KH3" s="651"/>
      <c r="KI3" s="651"/>
      <c r="KJ3" s="651"/>
      <c r="KK3" s="651"/>
      <c r="KL3" s="651"/>
      <c r="KM3" s="651"/>
      <c r="KN3" s="651"/>
      <c r="KO3" s="651"/>
      <c r="KP3" s="651"/>
      <c r="KQ3" s="651"/>
      <c r="KR3" s="651"/>
      <c r="KS3" s="651"/>
      <c r="KT3" s="651"/>
      <c r="KU3" s="651"/>
      <c r="KV3" s="651"/>
      <c r="KW3" s="651"/>
      <c r="KX3" s="651"/>
      <c r="KY3" s="651"/>
      <c r="KZ3" s="651"/>
      <c r="LA3" s="651"/>
      <c r="LB3" s="651"/>
      <c r="LC3" s="651"/>
      <c r="LD3" s="651"/>
      <c r="LE3" s="651"/>
      <c r="LF3" s="651"/>
      <c r="LG3" s="651"/>
      <c r="LH3" s="651"/>
      <c r="LI3" s="651"/>
      <c r="LJ3" s="651"/>
      <c r="LK3" s="651"/>
      <c r="LL3" s="651"/>
      <c r="LM3" s="651"/>
      <c r="LN3" s="651"/>
      <c r="LO3" s="651"/>
      <c r="LP3" s="651"/>
      <c r="LQ3" s="651"/>
      <c r="LR3" s="651"/>
      <c r="LS3" s="651"/>
      <c r="LT3" s="651"/>
      <c r="LU3" s="651"/>
      <c r="LV3" s="651"/>
      <c r="LW3" s="651"/>
      <c r="LX3" s="651"/>
      <c r="LY3" s="651"/>
      <c r="LZ3" s="651"/>
      <c r="MA3" s="651"/>
      <c r="MB3" s="651"/>
      <c r="MC3" s="651"/>
      <c r="MD3" s="651"/>
      <c r="ME3" s="651"/>
      <c r="MF3" s="651"/>
      <c r="MG3" s="651"/>
      <c r="MH3" s="651"/>
      <c r="MI3" s="651"/>
      <c r="MJ3" s="651"/>
      <c r="MK3" s="651"/>
      <c r="ML3" s="651"/>
      <c r="MM3" s="651"/>
      <c r="MN3" s="651"/>
      <c r="MO3" s="651"/>
      <c r="MP3" s="651"/>
      <c r="MQ3" s="651"/>
      <c r="MR3" s="651"/>
      <c r="MS3" s="651"/>
      <c r="MT3" s="651"/>
      <c r="MU3" s="651"/>
      <c r="MV3" s="651"/>
      <c r="MW3" s="651"/>
      <c r="MX3" s="651"/>
      <c r="MY3" s="651"/>
      <c r="MZ3" s="651"/>
      <c r="NA3" s="651"/>
      <c r="NB3" s="651"/>
      <c r="NC3" s="651"/>
      <c r="ND3" s="651"/>
      <c r="NE3" s="651"/>
      <c r="NF3" s="651"/>
      <c r="NG3" s="651"/>
      <c r="NH3" s="651"/>
      <c r="NI3" s="651"/>
      <c r="NJ3" s="651"/>
      <c r="NK3" s="651"/>
      <c r="NL3" s="651"/>
      <c r="NM3" s="651"/>
      <c r="NN3" s="651"/>
      <c r="NO3" s="651"/>
      <c r="NP3" s="651"/>
      <c r="NQ3" s="651"/>
      <c r="NR3" s="651"/>
      <c r="NS3" s="651"/>
      <c r="NT3" s="651"/>
      <c r="NU3" s="651"/>
      <c r="NV3" s="651"/>
      <c r="NW3" s="651"/>
      <c r="NX3" s="651"/>
      <c r="NY3" s="651"/>
      <c r="NZ3" s="651"/>
      <c r="OA3" s="651"/>
      <c r="OB3" s="651"/>
      <c r="OC3" s="651"/>
      <c r="OD3" s="651"/>
      <c r="OE3" s="651"/>
      <c r="OF3" s="651"/>
      <c r="OG3" s="651"/>
      <c r="OH3" s="651"/>
      <c r="OI3" s="651"/>
      <c r="OJ3" s="651"/>
      <c r="OK3" s="651"/>
      <c r="OL3" s="651"/>
      <c r="OM3" s="651"/>
      <c r="ON3" s="651"/>
      <c r="OO3" s="651"/>
      <c r="OP3" s="651"/>
      <c r="OQ3" s="651"/>
      <c r="OR3" s="651"/>
      <c r="OS3" s="651"/>
      <c r="OT3" s="651"/>
      <c r="OU3" s="651"/>
      <c r="OV3" s="651"/>
      <c r="OW3" s="651"/>
      <c r="OX3" s="651"/>
      <c r="OY3" s="651"/>
      <c r="OZ3" s="651"/>
      <c r="PA3" s="651"/>
      <c r="PB3" s="651"/>
      <c r="PC3" s="651"/>
      <c r="PD3" s="651"/>
      <c r="PE3" s="651"/>
      <c r="PF3" s="651"/>
      <c r="PG3" s="651"/>
      <c r="PH3" s="651"/>
      <c r="PI3" s="651"/>
      <c r="PJ3" s="651"/>
      <c r="PK3" s="651"/>
      <c r="PL3" s="651"/>
      <c r="PM3" s="651"/>
      <c r="PN3" s="651"/>
      <c r="PO3" s="651"/>
      <c r="PP3" s="651"/>
      <c r="PQ3" s="651"/>
      <c r="PR3" s="651"/>
      <c r="PS3" s="651"/>
      <c r="PT3" s="651"/>
      <c r="PU3" s="651"/>
      <c r="PV3" s="651"/>
      <c r="PW3" s="651"/>
      <c r="PX3" s="651"/>
      <c r="PY3" s="651"/>
      <c r="PZ3" s="651"/>
      <c r="QA3" s="651"/>
      <c r="QB3" s="651"/>
      <c r="QC3" s="651"/>
      <c r="QD3" s="651"/>
      <c r="QE3" s="651"/>
      <c r="QF3" s="651"/>
      <c r="QG3" s="651"/>
      <c r="QH3" s="651"/>
      <c r="QI3" s="651"/>
      <c r="QJ3" s="651"/>
      <c r="QK3" s="651"/>
      <c r="QL3" s="651"/>
      <c r="QM3" s="651"/>
      <c r="QN3" s="651"/>
      <c r="QO3" s="651"/>
      <c r="QP3" s="651"/>
      <c r="QQ3" s="651"/>
      <c r="QR3" s="651"/>
      <c r="QS3" s="651"/>
      <c r="QT3" s="651"/>
      <c r="QU3" s="651"/>
      <c r="QV3" s="651"/>
      <c r="QW3" s="651"/>
      <c r="QX3" s="651"/>
      <c r="QY3" s="651"/>
      <c r="QZ3" s="651"/>
      <c r="RA3" s="651"/>
      <c r="RB3" s="651"/>
      <c r="RC3" s="651"/>
      <c r="RD3" s="651"/>
      <c r="RE3" s="651"/>
      <c r="RF3" s="651"/>
      <c r="RG3" s="651"/>
      <c r="RH3" s="651"/>
      <c r="RI3" s="651"/>
      <c r="RJ3" s="651"/>
      <c r="RK3" s="651"/>
      <c r="RL3" s="651"/>
      <c r="RM3" s="651"/>
      <c r="RN3" s="651"/>
      <c r="RO3" s="651"/>
      <c r="RP3" s="651"/>
      <c r="RQ3" s="651"/>
      <c r="RR3" s="651"/>
      <c r="RS3" s="651"/>
      <c r="RT3" s="651"/>
      <c r="RU3" s="651"/>
      <c r="RV3" s="651"/>
      <c r="RW3" s="651"/>
      <c r="RX3" s="651"/>
      <c r="RY3" s="651"/>
      <c r="RZ3" s="651"/>
      <c r="SA3" s="651"/>
      <c r="SB3" s="651"/>
      <c r="SC3" s="651"/>
      <c r="SD3" s="651"/>
      <c r="SE3" s="651"/>
      <c r="SF3" s="651"/>
      <c r="SG3" s="651"/>
      <c r="SH3" s="651"/>
      <c r="SI3" s="651"/>
      <c r="SJ3" s="651"/>
      <c r="SK3" s="651"/>
      <c r="SL3" s="651"/>
      <c r="SM3" s="651"/>
      <c r="SN3" s="651"/>
      <c r="SO3" s="651"/>
      <c r="SP3" s="651"/>
      <c r="SQ3" s="651"/>
      <c r="SR3" s="651"/>
      <c r="SS3" s="651"/>
      <c r="ST3" s="651"/>
      <c r="SU3" s="651"/>
      <c r="SV3" s="651"/>
      <c r="SW3" s="651"/>
      <c r="SX3" s="651"/>
      <c r="SY3" s="651"/>
      <c r="SZ3" s="651"/>
      <c r="TA3" s="651"/>
      <c r="TB3" s="651"/>
      <c r="TC3" s="651"/>
      <c r="TD3" s="651"/>
      <c r="TE3" s="651"/>
      <c r="TF3" s="651"/>
      <c r="TG3" s="651"/>
      <c r="TH3" s="651"/>
      <c r="TI3" s="651"/>
      <c r="TJ3" s="651"/>
      <c r="TK3" s="651"/>
      <c r="TL3" s="651"/>
      <c r="TM3" s="651"/>
      <c r="TN3" s="651"/>
      <c r="TO3" s="651"/>
      <c r="TP3" s="651"/>
      <c r="TQ3" s="651"/>
      <c r="TR3" s="651"/>
      <c r="TS3" s="651"/>
      <c r="TT3" s="651"/>
      <c r="TU3" s="651"/>
      <c r="TV3" s="651"/>
      <c r="TW3" s="651"/>
      <c r="TX3" s="651"/>
      <c r="TY3" s="651"/>
      <c r="TZ3" s="651"/>
      <c r="UA3" s="651"/>
      <c r="UB3" s="651"/>
      <c r="UC3" s="651"/>
      <c r="UD3" s="651"/>
      <c r="UE3" s="651"/>
      <c r="UF3" s="651"/>
      <c r="UG3" s="651"/>
      <c r="UH3" s="651"/>
      <c r="UI3" s="651"/>
      <c r="UJ3" s="651"/>
      <c r="UK3" s="651"/>
      <c r="UL3" s="651"/>
      <c r="UM3" s="651"/>
      <c r="UN3" s="651"/>
      <c r="UO3" s="651"/>
      <c r="UP3" s="651"/>
      <c r="UQ3" s="651"/>
      <c r="UR3" s="651"/>
      <c r="US3" s="651"/>
      <c r="UT3" s="651"/>
      <c r="UU3" s="651"/>
      <c r="UV3" s="651"/>
      <c r="UW3" s="651"/>
      <c r="UX3" s="651"/>
      <c r="UY3" s="651"/>
      <c r="UZ3" s="651"/>
      <c r="VA3" s="651"/>
      <c r="VB3" s="651"/>
      <c r="VC3" s="651"/>
      <c r="VD3" s="651"/>
      <c r="VE3" s="651"/>
      <c r="VF3" s="651"/>
      <c r="VG3" s="651"/>
      <c r="VH3" s="651"/>
      <c r="VI3" s="651"/>
      <c r="VJ3" s="651"/>
      <c r="VK3" s="651"/>
      <c r="VL3" s="651"/>
      <c r="VM3" s="651"/>
      <c r="VN3" s="651"/>
      <c r="VO3" s="651"/>
      <c r="VP3" s="651"/>
      <c r="VQ3" s="651"/>
      <c r="VR3" s="651"/>
      <c r="VS3" s="651"/>
      <c r="VT3" s="651"/>
      <c r="VU3" s="651"/>
      <c r="VV3" s="651"/>
      <c r="VW3" s="651"/>
      <c r="VX3" s="651"/>
      <c r="VY3" s="651"/>
      <c r="VZ3" s="651"/>
      <c r="WA3" s="651"/>
      <c r="WB3" s="651"/>
      <c r="WC3" s="651"/>
      <c r="WD3" s="651"/>
      <c r="WE3" s="651"/>
      <c r="WF3" s="651"/>
      <c r="WG3" s="651"/>
      <c r="WH3" s="651"/>
      <c r="WI3" s="651"/>
      <c r="WJ3" s="651"/>
      <c r="WK3" s="651"/>
      <c r="WL3" s="651"/>
      <c r="WM3" s="651"/>
      <c r="WN3" s="651"/>
      <c r="WO3" s="651"/>
      <c r="WP3" s="651"/>
      <c r="WQ3" s="651"/>
      <c r="WR3" s="651"/>
      <c r="WS3" s="651"/>
      <c r="WT3" s="651"/>
      <c r="WU3" s="651"/>
      <c r="WV3" s="651"/>
      <c r="WW3" s="651"/>
      <c r="WX3" s="651"/>
      <c r="WY3" s="651"/>
      <c r="WZ3" s="651"/>
      <c r="XA3" s="651"/>
      <c r="XB3" s="651"/>
      <c r="XC3" s="651"/>
      <c r="XD3" s="651"/>
      <c r="XE3" s="651"/>
      <c r="XF3" s="651"/>
      <c r="XG3" s="651"/>
      <c r="XH3" s="651"/>
      <c r="XI3" s="651"/>
      <c r="XJ3" s="651"/>
      <c r="XK3" s="651"/>
      <c r="XL3" s="651"/>
      <c r="XM3" s="651"/>
      <c r="XN3" s="651"/>
      <c r="XO3" s="651"/>
      <c r="XP3" s="651"/>
      <c r="XQ3" s="651"/>
      <c r="XR3" s="651"/>
      <c r="XS3" s="651"/>
      <c r="XT3" s="651"/>
      <c r="XU3" s="651"/>
      <c r="XV3" s="651"/>
      <c r="XW3" s="651"/>
      <c r="XX3" s="651"/>
      <c r="XY3" s="651"/>
      <c r="XZ3" s="651"/>
      <c r="YA3" s="651"/>
      <c r="YB3" s="651"/>
      <c r="YC3" s="651"/>
      <c r="YD3" s="651"/>
      <c r="YE3" s="651"/>
      <c r="YF3" s="651"/>
      <c r="YG3" s="651"/>
      <c r="YH3" s="651"/>
      <c r="YI3" s="651"/>
      <c r="YJ3" s="651"/>
      <c r="YK3" s="651"/>
      <c r="YL3" s="651"/>
      <c r="YM3" s="651"/>
      <c r="YN3" s="651"/>
      <c r="YO3" s="651"/>
      <c r="YP3" s="651"/>
      <c r="YQ3" s="651"/>
      <c r="YR3" s="651"/>
      <c r="YS3" s="651"/>
      <c r="YT3" s="651"/>
      <c r="YU3" s="651"/>
      <c r="YV3" s="651"/>
      <c r="YW3" s="651"/>
      <c r="YX3" s="651"/>
      <c r="YY3" s="651"/>
      <c r="YZ3" s="651"/>
      <c r="ZA3" s="651"/>
      <c r="ZB3" s="651"/>
      <c r="ZC3" s="651"/>
      <c r="ZD3" s="651"/>
      <c r="ZE3" s="651"/>
      <c r="ZF3" s="651"/>
      <c r="ZG3" s="651"/>
      <c r="ZH3" s="651"/>
      <c r="ZI3" s="651"/>
      <c r="ZJ3" s="651"/>
      <c r="ZK3" s="651"/>
      <c r="ZL3" s="651"/>
      <c r="ZM3" s="651"/>
      <c r="ZN3" s="651"/>
      <c r="ZO3" s="651"/>
      <c r="ZP3" s="651"/>
      <c r="ZQ3" s="651"/>
      <c r="ZR3" s="651"/>
      <c r="ZS3" s="651"/>
      <c r="ZT3" s="651"/>
      <c r="ZU3" s="651"/>
      <c r="ZV3" s="651"/>
      <c r="ZW3" s="651"/>
      <c r="ZX3" s="651"/>
      <c r="ZY3" s="651"/>
      <c r="ZZ3" s="651"/>
      <c r="AAA3" s="651"/>
      <c r="AAB3" s="651"/>
      <c r="AAC3" s="651"/>
      <c r="AAD3" s="651"/>
      <c r="AAE3" s="651"/>
      <c r="AAF3" s="651"/>
      <c r="AAG3" s="651"/>
      <c r="AAH3" s="651"/>
      <c r="AAI3" s="651"/>
      <c r="AAJ3" s="651"/>
      <c r="AAK3" s="651"/>
      <c r="AAL3" s="651"/>
      <c r="AAM3" s="651"/>
      <c r="AAN3" s="651"/>
      <c r="AAO3" s="651"/>
      <c r="AAP3" s="651"/>
      <c r="AAQ3" s="651"/>
      <c r="AAR3" s="651"/>
      <c r="AAS3" s="651"/>
      <c r="AAT3" s="651"/>
      <c r="AAU3" s="651"/>
      <c r="AAV3" s="651"/>
      <c r="AAW3" s="651"/>
      <c r="AAX3" s="651"/>
      <c r="AAY3" s="651"/>
      <c r="AAZ3" s="651"/>
      <c r="ABA3" s="651"/>
      <c r="ABB3" s="651"/>
      <c r="ABC3" s="651"/>
      <c r="ABD3" s="651"/>
      <c r="ABE3" s="651"/>
      <c r="ABF3" s="651"/>
      <c r="ABG3" s="651"/>
      <c r="ABH3" s="651"/>
      <c r="ABI3" s="651"/>
      <c r="ABJ3" s="651"/>
      <c r="ABK3" s="651"/>
      <c r="ABL3" s="651"/>
      <c r="ABM3" s="651"/>
      <c r="ABN3" s="651"/>
      <c r="ABO3" s="651"/>
      <c r="ABP3" s="651"/>
      <c r="ABQ3" s="651"/>
      <c r="ABR3" s="651"/>
      <c r="ABS3" s="651"/>
      <c r="ABT3" s="651"/>
      <c r="ABU3" s="651"/>
      <c r="ABV3" s="651"/>
      <c r="ABW3" s="651"/>
      <c r="ABX3" s="651"/>
      <c r="ABY3" s="651"/>
      <c r="ABZ3" s="651"/>
      <c r="ACA3" s="651"/>
      <c r="ACB3" s="651"/>
      <c r="ACC3" s="651"/>
      <c r="ACD3" s="651"/>
      <c r="ACE3" s="651"/>
      <c r="ACF3" s="651"/>
      <c r="ACG3" s="651"/>
      <c r="ACH3" s="651"/>
      <c r="ACI3" s="651"/>
      <c r="ACJ3" s="651"/>
      <c r="ACK3" s="651"/>
      <c r="ACL3" s="651"/>
      <c r="ACM3" s="651"/>
      <c r="ACN3" s="651"/>
      <c r="ACO3" s="651"/>
      <c r="ACP3" s="651"/>
      <c r="ACQ3" s="651"/>
      <c r="ACR3" s="651"/>
      <c r="ACS3" s="651"/>
      <c r="ACT3" s="651"/>
      <c r="ACU3" s="651"/>
      <c r="ACV3" s="651"/>
      <c r="ACW3" s="651"/>
      <c r="ACX3" s="651"/>
      <c r="ACY3" s="651"/>
      <c r="ACZ3" s="651"/>
      <c r="ADA3" s="651"/>
      <c r="ADB3" s="651"/>
      <c r="ADC3" s="651"/>
      <c r="ADD3" s="651"/>
      <c r="ADE3" s="651"/>
      <c r="ADF3" s="651"/>
      <c r="ADG3" s="651"/>
      <c r="ADH3" s="651"/>
      <c r="ADI3" s="651"/>
      <c r="ADJ3" s="651"/>
      <c r="ADK3" s="651"/>
      <c r="ADL3" s="651"/>
      <c r="ADM3" s="651"/>
      <c r="ADN3" s="651"/>
      <c r="ADO3" s="651"/>
      <c r="ADP3" s="651"/>
      <c r="ADQ3" s="651"/>
      <c r="ADR3" s="651"/>
      <c r="ADS3" s="651"/>
      <c r="ADT3" s="651"/>
      <c r="ADU3" s="651"/>
      <c r="ADV3" s="651"/>
      <c r="ADW3" s="651"/>
      <c r="ADX3" s="651"/>
      <c r="ADY3" s="651"/>
      <c r="ADZ3" s="651"/>
      <c r="AEA3" s="651"/>
      <c r="AEB3" s="651"/>
      <c r="AEC3" s="651"/>
      <c r="AED3" s="651"/>
      <c r="AEE3" s="651"/>
      <c r="AEF3" s="651"/>
      <c r="AEG3" s="651"/>
      <c r="AEH3" s="651"/>
      <c r="AEI3" s="651"/>
      <c r="AEJ3" s="651"/>
      <c r="AEK3" s="651"/>
      <c r="AEL3" s="651"/>
      <c r="AEM3" s="651"/>
      <c r="AEN3" s="651"/>
      <c r="AEO3" s="651"/>
      <c r="AEP3" s="651"/>
      <c r="AEQ3" s="651"/>
      <c r="AER3" s="651"/>
      <c r="AES3" s="651"/>
      <c r="AET3" s="651"/>
      <c r="AEU3" s="651"/>
      <c r="AEV3" s="651"/>
      <c r="AEW3" s="651"/>
      <c r="AEX3" s="651"/>
      <c r="AEY3" s="651"/>
      <c r="AEZ3" s="651"/>
      <c r="AFA3" s="651"/>
      <c r="AFB3" s="651"/>
      <c r="AFC3" s="651"/>
      <c r="AFD3" s="651"/>
      <c r="AFE3" s="651"/>
      <c r="AFF3" s="651"/>
      <c r="AFG3" s="651"/>
      <c r="AFH3" s="651"/>
      <c r="AFI3" s="651"/>
      <c r="AFJ3" s="651"/>
      <c r="AFK3" s="651"/>
      <c r="AFL3" s="651"/>
      <c r="AFM3" s="651"/>
      <c r="AFN3" s="651"/>
      <c r="AFO3" s="651"/>
      <c r="AFP3" s="651"/>
      <c r="AFQ3" s="651"/>
      <c r="AFR3" s="651"/>
      <c r="AFS3" s="651"/>
      <c r="AFT3" s="651"/>
      <c r="AFU3" s="651"/>
      <c r="AFV3" s="651"/>
      <c r="AFW3" s="651"/>
      <c r="AFX3" s="651"/>
      <c r="AFY3" s="651"/>
      <c r="AFZ3" s="651"/>
      <c r="AGA3" s="651"/>
      <c r="AGB3" s="651"/>
      <c r="AGC3" s="651"/>
      <c r="AGD3" s="651"/>
      <c r="AGE3" s="651"/>
      <c r="AGF3" s="651"/>
      <c r="AGG3" s="651"/>
      <c r="AGH3" s="651"/>
      <c r="AGI3" s="651"/>
      <c r="AGJ3" s="651"/>
      <c r="AGK3" s="651"/>
      <c r="AGL3" s="651"/>
      <c r="AGM3" s="651"/>
      <c r="AGN3" s="651"/>
      <c r="AGO3" s="651"/>
      <c r="AGP3" s="651"/>
      <c r="AGQ3" s="651"/>
      <c r="AGR3" s="651"/>
      <c r="AGS3" s="651"/>
      <c r="AGT3" s="651"/>
      <c r="AGU3" s="651"/>
      <c r="AGV3" s="651"/>
      <c r="AGW3" s="651"/>
      <c r="AGX3" s="651"/>
      <c r="AGY3" s="651"/>
      <c r="AGZ3" s="651"/>
      <c r="AHA3" s="651"/>
      <c r="AHB3" s="651"/>
      <c r="AHC3" s="651"/>
      <c r="AHD3" s="651"/>
      <c r="AHE3" s="651"/>
      <c r="AHF3" s="651"/>
      <c r="AHG3" s="651"/>
      <c r="AHH3" s="651"/>
      <c r="AHI3" s="651"/>
      <c r="AHJ3" s="651"/>
      <c r="AHK3" s="651"/>
      <c r="AHL3" s="651"/>
      <c r="AHM3" s="651"/>
      <c r="AHN3" s="651"/>
      <c r="AHO3" s="651"/>
      <c r="AHP3" s="651"/>
      <c r="AHQ3" s="651"/>
      <c r="AHR3" s="651"/>
      <c r="AHS3" s="651"/>
      <c r="AHT3" s="651"/>
      <c r="AHU3" s="651"/>
      <c r="AHV3" s="651"/>
      <c r="AHW3" s="651"/>
      <c r="AHX3" s="651"/>
      <c r="AHY3" s="651"/>
      <c r="AHZ3" s="651"/>
      <c r="AIA3" s="651"/>
      <c r="AIB3" s="651"/>
      <c r="AIC3" s="651"/>
      <c r="AID3" s="651"/>
      <c r="AIE3" s="651"/>
      <c r="AIF3" s="651"/>
      <c r="AIG3" s="651"/>
      <c r="AIH3" s="651"/>
      <c r="AII3" s="651"/>
      <c r="AIJ3" s="651"/>
      <c r="AIK3" s="651"/>
      <c r="AIL3" s="651"/>
      <c r="AIM3" s="651"/>
      <c r="AIN3" s="651"/>
      <c r="AIO3" s="651"/>
      <c r="AIP3" s="651"/>
      <c r="AIQ3" s="651"/>
      <c r="AIR3" s="651"/>
      <c r="AIS3" s="651"/>
      <c r="AIT3" s="651"/>
      <c r="AIU3" s="651"/>
      <c r="AIV3" s="651"/>
      <c r="AIW3" s="651"/>
      <c r="AIX3" s="651"/>
      <c r="AIY3" s="651"/>
      <c r="AIZ3" s="651"/>
      <c r="AJA3" s="651"/>
      <c r="AJB3" s="651"/>
      <c r="AJC3" s="651"/>
      <c r="AJD3" s="651"/>
      <c r="AJE3" s="651"/>
      <c r="AJF3" s="651"/>
      <c r="AJG3" s="651"/>
      <c r="AJH3" s="651"/>
      <c r="AJI3" s="651"/>
      <c r="AJJ3" s="651"/>
      <c r="AJK3" s="651"/>
      <c r="AJL3" s="651"/>
      <c r="AJM3" s="651"/>
      <c r="AJN3" s="651"/>
      <c r="AJO3" s="651"/>
      <c r="AJP3" s="651"/>
      <c r="AJQ3" s="651"/>
      <c r="AJR3" s="651"/>
      <c r="AJS3" s="651"/>
      <c r="AJT3" s="651"/>
      <c r="AJU3" s="651"/>
      <c r="AJV3" s="651"/>
      <c r="AJW3" s="651"/>
      <c r="AJX3" s="651"/>
      <c r="AJY3" s="651"/>
      <c r="AJZ3" s="651"/>
      <c r="AKA3" s="651"/>
      <c r="AKB3" s="651"/>
      <c r="AKC3" s="651"/>
      <c r="AKD3" s="651"/>
      <c r="AKE3" s="651"/>
      <c r="AKF3" s="651"/>
      <c r="AKG3" s="651"/>
      <c r="AKH3" s="651"/>
      <c r="AKI3" s="651"/>
      <c r="AKJ3" s="651"/>
      <c r="AKK3" s="651"/>
      <c r="AKL3" s="651"/>
      <c r="AKM3" s="651"/>
      <c r="AKN3" s="651"/>
      <c r="AKO3" s="651"/>
      <c r="AKP3" s="651"/>
      <c r="AKQ3" s="651"/>
      <c r="AKR3" s="651"/>
      <c r="AKS3" s="651"/>
      <c r="AKT3" s="651"/>
      <c r="AKU3" s="651"/>
      <c r="AKV3" s="651"/>
      <c r="AKW3" s="645"/>
      <c r="AKX3" s="645"/>
      <c r="AKY3" s="645"/>
      <c r="AKZ3" s="645"/>
      <c r="ALA3" s="645"/>
      <c r="ALB3" s="645"/>
      <c r="ALC3" s="645"/>
      <c r="ALD3" s="645"/>
      <c r="ALE3" s="645"/>
      <c r="ALF3" s="645"/>
      <c r="ALG3" s="645"/>
      <c r="ALH3" s="645"/>
      <c r="ALI3" s="645"/>
      <c r="ALJ3" s="645"/>
      <c r="ALK3" s="645"/>
      <c r="ALL3" s="645"/>
      <c r="ALM3" s="645"/>
      <c r="ALN3" s="645"/>
      <c r="ALO3" s="645"/>
      <c r="ALP3" s="645"/>
      <c r="ALQ3" s="645"/>
      <c r="ALR3" s="645"/>
      <c r="ALS3" s="645"/>
      <c r="ALT3" s="645"/>
      <c r="ALU3" s="645"/>
      <c r="ALV3" s="645"/>
      <c r="ALW3" s="645"/>
      <c r="ALX3" s="645"/>
      <c r="ALY3" s="645"/>
      <c r="ALZ3" s="645"/>
      <c r="AMA3" s="645"/>
      <c r="AMB3" s="645"/>
      <c r="AMC3" s="645"/>
      <c r="AMD3" s="645"/>
      <c r="AME3" s="645"/>
      <c r="AMF3" s="645"/>
      <c r="AMG3" s="645"/>
      <c r="AMH3" s="645"/>
      <c r="AMI3" s="645"/>
      <c r="AMJ3" s="645"/>
    </row>
    <row r="4" spans="1:1024" x14ac:dyDescent="0.25">
      <c r="A4" s="1141" t="s">
        <v>974</v>
      </c>
      <c r="B4" s="1141"/>
      <c r="C4" s="1141"/>
      <c r="D4" s="1141"/>
      <c r="E4" s="1141"/>
      <c r="F4" s="1141"/>
      <c r="G4" s="1141"/>
      <c r="H4" s="1141"/>
      <c r="I4" s="1141"/>
    </row>
    <row r="5" spans="1:1024" x14ac:dyDescent="0.25">
      <c r="A5" s="652"/>
      <c r="B5" s="1142" t="s">
        <v>1150</v>
      </c>
      <c r="C5" s="1142"/>
      <c r="D5" s="1142"/>
      <c r="E5" s="1142"/>
      <c r="F5" s="1143" t="s">
        <v>1151</v>
      </c>
      <c r="G5" s="1143"/>
      <c r="H5" s="1143"/>
      <c r="I5" s="1143"/>
    </row>
    <row r="6" spans="1:1024" s="656" customFormat="1" ht="48" x14ac:dyDescent="0.25">
      <c r="A6" s="646" t="s">
        <v>981</v>
      </c>
      <c r="B6" s="653" t="s">
        <v>61</v>
      </c>
      <c r="C6" s="654" t="s">
        <v>1141</v>
      </c>
      <c r="D6" s="654" t="s">
        <v>1142</v>
      </c>
      <c r="E6" s="655" t="s">
        <v>1143</v>
      </c>
      <c r="F6" s="653" t="s">
        <v>61</v>
      </c>
      <c r="G6" s="654" t="s">
        <v>1141</v>
      </c>
      <c r="H6" s="654" t="s">
        <v>1142</v>
      </c>
      <c r="I6" s="655" t="s">
        <v>1143</v>
      </c>
      <c r="J6" s="940"/>
      <c r="ALI6" s="645"/>
      <c r="ALJ6" s="645"/>
      <c r="ALK6" s="645"/>
      <c r="ALL6" s="645"/>
      <c r="ALM6" s="645"/>
      <c r="ALN6" s="645"/>
      <c r="ALO6" s="645"/>
      <c r="ALP6" s="645"/>
      <c r="ALQ6" s="645"/>
      <c r="ALR6" s="645"/>
      <c r="ALS6" s="645"/>
      <c r="ALT6" s="645"/>
      <c r="ALU6" s="645"/>
      <c r="ALV6" s="645"/>
      <c r="ALW6" s="645"/>
      <c r="ALX6" s="645"/>
      <c r="ALY6" s="645"/>
      <c r="ALZ6" s="645"/>
      <c r="AMA6" s="645"/>
      <c r="AMB6" s="645"/>
      <c r="AMC6" s="645"/>
      <c r="AMD6" s="645"/>
      <c r="AME6" s="645"/>
      <c r="AMF6" s="645"/>
      <c r="AMG6" s="645"/>
      <c r="AMH6" s="645"/>
      <c r="AMI6" s="645"/>
    </row>
    <row r="7" spans="1:1024" x14ac:dyDescent="0.25">
      <c r="A7" s="131" t="s">
        <v>987</v>
      </c>
      <c r="B7" s="920">
        <v>0.745</v>
      </c>
      <c r="C7" s="920">
        <v>0.29599999999999999</v>
      </c>
      <c r="D7" s="920">
        <v>0.79800000000000004</v>
      </c>
      <c r="E7" s="920">
        <v>0.41399999999999998</v>
      </c>
      <c r="F7" s="920">
        <v>0.54</v>
      </c>
      <c r="G7" s="920">
        <v>0.14399999999999999</v>
      </c>
      <c r="H7" s="920">
        <v>0.77400000000000002</v>
      </c>
      <c r="I7" s="920">
        <v>0.34399999999999997</v>
      </c>
    </row>
    <row r="8" spans="1:1024" x14ac:dyDescent="0.25">
      <c r="A8" s="1" t="s">
        <v>988</v>
      </c>
      <c r="B8" s="288">
        <v>0.80100000000000005</v>
      </c>
      <c r="C8" s="288">
        <v>0.379</v>
      </c>
      <c r="D8" s="288">
        <v>0.83699999999999997</v>
      </c>
      <c r="E8" s="288">
        <v>0.49099999999999999</v>
      </c>
      <c r="F8" s="288">
        <v>0.47299999999999998</v>
      </c>
      <c r="G8" s="288">
        <v>9.9000000000000005E-2</v>
      </c>
      <c r="H8" s="288">
        <v>0.79400000000000004</v>
      </c>
      <c r="I8" s="288">
        <v>0.26300000000000001</v>
      </c>
    </row>
    <row r="9" spans="1:1024" x14ac:dyDescent="0.25">
      <c r="A9" s="131" t="s">
        <v>989</v>
      </c>
      <c r="B9" s="920">
        <v>0.79600000000000004</v>
      </c>
      <c r="C9" s="920">
        <v>0.36499999999999999</v>
      </c>
      <c r="D9" s="920">
        <v>0.83199999999999996</v>
      </c>
      <c r="E9" s="920">
        <v>0.46700000000000003</v>
      </c>
      <c r="F9" s="920">
        <v>0.44600000000000001</v>
      </c>
      <c r="G9" s="920">
        <v>3.6999999999999998E-2</v>
      </c>
      <c r="H9" s="920">
        <v>0.79700000000000004</v>
      </c>
      <c r="I9" s="920">
        <v>0.33600000000000002</v>
      </c>
    </row>
    <row r="10" spans="1:1024" x14ac:dyDescent="0.25">
      <c r="A10" s="1" t="s">
        <v>990</v>
      </c>
      <c r="B10" s="288">
        <v>0.78400000000000003</v>
      </c>
      <c r="C10" s="288">
        <v>0.33300000000000002</v>
      </c>
      <c r="D10" s="288">
        <v>0.81799999999999995</v>
      </c>
      <c r="E10" s="288">
        <v>0.47499999999999998</v>
      </c>
      <c r="F10" s="288">
        <v>0.41499999999999998</v>
      </c>
      <c r="G10" s="288">
        <v>0.16900000000000001</v>
      </c>
      <c r="H10" s="288">
        <v>0.78800000000000003</v>
      </c>
      <c r="I10" s="288">
        <v>0.21099999999999999</v>
      </c>
    </row>
    <row r="11" spans="1:1024" x14ac:dyDescent="0.25">
      <c r="A11" s="131" t="s">
        <v>991</v>
      </c>
      <c r="B11" s="920">
        <v>0.81599999999999995</v>
      </c>
      <c r="C11" s="920">
        <v>0.36299999999999999</v>
      </c>
      <c r="D11" s="920">
        <v>0.85299999999999998</v>
      </c>
      <c r="E11" s="920">
        <v>0.50800000000000001</v>
      </c>
      <c r="F11" s="920">
        <v>0.48599999999999999</v>
      </c>
      <c r="G11" s="920">
        <v>0.13600000000000001</v>
      </c>
      <c r="H11" s="920">
        <v>0.81299999999999994</v>
      </c>
      <c r="I11" s="920">
        <v>0.32200000000000001</v>
      </c>
    </row>
    <row r="12" spans="1:1024" x14ac:dyDescent="0.25">
      <c r="A12" s="1" t="s">
        <v>992</v>
      </c>
      <c r="B12" s="288">
        <v>0.77400000000000002</v>
      </c>
      <c r="C12" s="288">
        <v>0.35699999999999998</v>
      </c>
      <c r="D12" s="288">
        <v>0.81100000000000005</v>
      </c>
      <c r="E12" s="288">
        <v>0.46800000000000003</v>
      </c>
      <c r="F12" s="288">
        <v>0.42399999999999999</v>
      </c>
      <c r="G12" s="288">
        <v>9.7000000000000003E-2</v>
      </c>
      <c r="H12" s="288">
        <v>0.754</v>
      </c>
      <c r="I12" s="288">
        <v>0.20499999999999999</v>
      </c>
    </row>
    <row r="13" spans="1:1024" x14ac:dyDescent="0.25">
      <c r="A13" s="131" t="s">
        <v>993</v>
      </c>
      <c r="B13" s="920">
        <v>0.80900000000000005</v>
      </c>
      <c r="C13" s="920">
        <v>0.313</v>
      </c>
      <c r="D13" s="920">
        <v>0.83699999999999997</v>
      </c>
      <c r="E13" s="920">
        <v>0.53200000000000003</v>
      </c>
      <c r="F13" s="920">
        <v>0.47699999999999998</v>
      </c>
      <c r="G13" s="920">
        <v>5.7000000000000002E-2</v>
      </c>
      <c r="H13" s="920">
        <v>0.77400000000000002</v>
      </c>
      <c r="I13" s="920">
        <v>0.25</v>
      </c>
    </row>
    <row r="14" spans="1:1024" x14ac:dyDescent="0.25">
      <c r="A14" s="1" t="s">
        <v>994</v>
      </c>
      <c r="B14" s="288">
        <v>0.79300000000000004</v>
      </c>
      <c r="C14" s="288">
        <v>0.33900000000000002</v>
      </c>
      <c r="D14" s="288">
        <v>0.83699999999999997</v>
      </c>
      <c r="E14" s="288">
        <v>0.41599999999999998</v>
      </c>
      <c r="F14" s="288">
        <v>0.498</v>
      </c>
      <c r="G14" s="288">
        <v>3.5999999999999997E-2</v>
      </c>
      <c r="H14" s="288">
        <v>0.78500000000000003</v>
      </c>
      <c r="I14" s="288">
        <v>0.25900000000000001</v>
      </c>
    </row>
    <row r="15" spans="1:1024" x14ac:dyDescent="0.25">
      <c r="A15" s="131" t="s">
        <v>995</v>
      </c>
      <c r="B15" s="920">
        <v>0.76900000000000002</v>
      </c>
      <c r="C15" s="920">
        <v>0.31900000000000001</v>
      </c>
      <c r="D15" s="920">
        <v>0.81499999999999995</v>
      </c>
      <c r="E15" s="920">
        <v>0.44</v>
      </c>
      <c r="F15" s="920">
        <v>0.504</v>
      </c>
      <c r="G15" s="920">
        <v>0.12</v>
      </c>
      <c r="H15" s="920">
        <v>0.78100000000000003</v>
      </c>
      <c r="I15" s="920">
        <v>0.311</v>
      </c>
    </row>
    <row r="16" spans="1:1024" x14ac:dyDescent="0.25">
      <c r="A16" s="1" t="s">
        <v>996</v>
      </c>
      <c r="B16" s="288">
        <v>0.79500000000000004</v>
      </c>
      <c r="C16" s="288">
        <v>0.29699999999999999</v>
      </c>
      <c r="D16" s="288">
        <v>0.82699999999999996</v>
      </c>
      <c r="E16" s="288">
        <v>0.45100000000000001</v>
      </c>
      <c r="F16" s="288">
        <v>0.52300000000000002</v>
      </c>
      <c r="G16" s="288">
        <v>9.6000000000000002E-2</v>
      </c>
      <c r="H16" s="288">
        <v>0.77900000000000003</v>
      </c>
      <c r="I16" s="288">
        <v>0.218</v>
      </c>
    </row>
    <row r="17" spans="1:9" x14ac:dyDescent="0.25">
      <c r="A17" s="131" t="s">
        <v>997</v>
      </c>
      <c r="B17" s="920">
        <v>0.79500000000000004</v>
      </c>
      <c r="C17" s="920">
        <v>0.29699999999999999</v>
      </c>
      <c r="D17" s="920">
        <v>0.82699999999999996</v>
      </c>
      <c r="E17" s="920">
        <v>0.45100000000000001</v>
      </c>
      <c r="F17" s="920">
        <v>0.52300000000000002</v>
      </c>
      <c r="G17" s="920">
        <v>9.6000000000000002E-2</v>
      </c>
      <c r="H17" s="920">
        <v>0.77900000000000003</v>
      </c>
      <c r="I17" s="920">
        <v>0.218</v>
      </c>
    </row>
    <row r="18" spans="1:9" x14ac:dyDescent="0.25">
      <c r="A18" s="1" t="s">
        <v>998</v>
      </c>
      <c r="B18" s="288">
        <v>0.68400000000000005</v>
      </c>
      <c r="C18" s="288">
        <v>0.30399999999999999</v>
      </c>
      <c r="D18" s="288">
        <v>0.72199999999999998</v>
      </c>
      <c r="E18" s="288">
        <v>0.38500000000000001</v>
      </c>
      <c r="F18" s="288">
        <v>0.45600000000000002</v>
      </c>
      <c r="G18" s="288">
        <v>0.109</v>
      </c>
      <c r="H18" s="288">
        <v>0.68400000000000005</v>
      </c>
      <c r="I18" s="288">
        <v>0.26700000000000002</v>
      </c>
    </row>
    <row r="19" spans="1:9" x14ac:dyDescent="0.25">
      <c r="A19" s="131" t="s">
        <v>999</v>
      </c>
      <c r="B19" s="920">
        <v>0.77200000000000002</v>
      </c>
      <c r="C19" s="920">
        <v>0.33100000000000002</v>
      </c>
      <c r="D19" s="920">
        <v>0.81299999999999994</v>
      </c>
      <c r="E19" s="920">
        <v>0.45</v>
      </c>
      <c r="F19" s="920">
        <v>0.48599999999999999</v>
      </c>
      <c r="G19" s="920">
        <v>7.5999999999999998E-2</v>
      </c>
      <c r="H19" s="920">
        <v>0.78</v>
      </c>
      <c r="I19" s="920">
        <v>0.28599999999999998</v>
      </c>
    </row>
    <row r="20" spans="1:9" x14ac:dyDescent="0.25">
      <c r="A20" s="1" t="s">
        <v>1000</v>
      </c>
      <c r="B20" s="288">
        <v>0.77800000000000002</v>
      </c>
      <c r="C20" s="288">
        <v>0.34599999999999997</v>
      </c>
      <c r="D20" s="288">
        <v>0.81599999999999995</v>
      </c>
      <c r="E20" s="288">
        <v>0.45700000000000002</v>
      </c>
      <c r="F20" s="288">
        <v>0.496</v>
      </c>
      <c r="G20" s="288">
        <v>9.6000000000000002E-2</v>
      </c>
      <c r="H20" s="288">
        <v>0.79700000000000004</v>
      </c>
      <c r="I20" s="288">
        <v>0.23499999999999999</v>
      </c>
    </row>
    <row r="21" spans="1:9" x14ac:dyDescent="0.25">
      <c r="A21" s="131" t="s">
        <v>1001</v>
      </c>
      <c r="B21" s="920">
        <v>0.753</v>
      </c>
      <c r="C21" s="920">
        <v>0.31</v>
      </c>
      <c r="D21" s="920">
        <v>0.79300000000000004</v>
      </c>
      <c r="E21" s="920">
        <v>0.42699999999999999</v>
      </c>
      <c r="F21" s="920">
        <v>0.501</v>
      </c>
      <c r="G21" s="920">
        <v>6.9000000000000006E-2</v>
      </c>
      <c r="H21" s="920">
        <v>0.76100000000000001</v>
      </c>
      <c r="I21" s="920">
        <v>0.29799999999999999</v>
      </c>
    </row>
    <row r="22" spans="1:9" x14ac:dyDescent="0.25">
      <c r="A22" s="1" t="s">
        <v>1002</v>
      </c>
      <c r="B22" s="288">
        <v>0.77500000000000002</v>
      </c>
      <c r="C22" s="288">
        <v>0.30399999999999999</v>
      </c>
      <c r="D22" s="288">
        <v>0.81899999999999995</v>
      </c>
      <c r="E22" s="288">
        <v>0.46700000000000003</v>
      </c>
      <c r="F22" s="288">
        <v>0.40600000000000003</v>
      </c>
      <c r="G22" s="288">
        <v>3.3000000000000002E-2</v>
      </c>
      <c r="H22" s="288">
        <v>0.79100000000000004</v>
      </c>
      <c r="I22" s="288">
        <v>0.29399999999999998</v>
      </c>
    </row>
    <row r="23" spans="1:9" x14ac:dyDescent="0.25">
      <c r="A23" s="131" t="s">
        <v>1003</v>
      </c>
      <c r="B23" s="920">
        <v>0.77100000000000002</v>
      </c>
      <c r="C23" s="920">
        <v>0.34300000000000003</v>
      </c>
      <c r="D23" s="920">
        <v>0.81200000000000006</v>
      </c>
      <c r="E23" s="920">
        <v>0.46600000000000003</v>
      </c>
      <c r="F23" s="920">
        <v>0.46899999999999997</v>
      </c>
      <c r="G23" s="920">
        <v>0.10299999999999999</v>
      </c>
      <c r="H23" s="920">
        <v>0.77500000000000002</v>
      </c>
      <c r="I23" s="920">
        <v>0.25800000000000001</v>
      </c>
    </row>
    <row r="24" spans="1:9" x14ac:dyDescent="0.25">
      <c r="A24" s="1" t="s">
        <v>1004</v>
      </c>
      <c r="B24" s="288">
        <v>0.746</v>
      </c>
      <c r="C24" s="288">
        <v>0.27400000000000002</v>
      </c>
      <c r="D24" s="288">
        <v>0.79500000000000004</v>
      </c>
      <c r="E24" s="288">
        <v>0.41599999999999998</v>
      </c>
      <c r="F24" s="288">
        <v>0.56000000000000005</v>
      </c>
      <c r="G24" s="288">
        <v>0.37</v>
      </c>
      <c r="H24" s="288">
        <v>0.747</v>
      </c>
      <c r="I24" s="288">
        <v>0.36499999999999999</v>
      </c>
    </row>
    <row r="25" spans="1:9" x14ac:dyDescent="0.25">
      <c r="A25" s="131" t="s">
        <v>1005</v>
      </c>
      <c r="B25" s="920">
        <v>0.75800000000000001</v>
      </c>
      <c r="C25" s="920">
        <v>0.32600000000000001</v>
      </c>
      <c r="D25" s="920">
        <v>0.80200000000000005</v>
      </c>
      <c r="E25" s="920">
        <v>0.45100000000000001</v>
      </c>
      <c r="F25" s="920">
        <v>0.46100000000000002</v>
      </c>
      <c r="G25" s="920">
        <v>0.09</v>
      </c>
      <c r="H25" s="920">
        <v>0.77800000000000002</v>
      </c>
      <c r="I25" s="920">
        <v>0.252</v>
      </c>
    </row>
    <row r="26" spans="1:9" x14ac:dyDescent="0.25">
      <c r="A26" s="1" t="s">
        <v>1006</v>
      </c>
      <c r="B26" s="288">
        <v>0.747</v>
      </c>
      <c r="C26" s="288">
        <v>0.32100000000000001</v>
      </c>
      <c r="D26" s="288">
        <v>0.79500000000000004</v>
      </c>
      <c r="E26" s="288">
        <v>0.42099999999999999</v>
      </c>
      <c r="F26" s="288">
        <v>0.45700000000000002</v>
      </c>
      <c r="G26" s="288">
        <v>0.16700000000000001</v>
      </c>
      <c r="H26" s="288">
        <v>0.77</v>
      </c>
      <c r="I26" s="288">
        <v>0.25</v>
      </c>
    </row>
    <row r="27" spans="1:9" x14ac:dyDescent="0.25">
      <c r="A27" s="131" t="s">
        <v>1007</v>
      </c>
      <c r="B27" s="920">
        <v>0.78</v>
      </c>
      <c r="C27" s="920">
        <v>0.36399999999999999</v>
      </c>
      <c r="D27" s="920">
        <v>0.82899999999999996</v>
      </c>
      <c r="E27" s="920">
        <v>0.442</v>
      </c>
      <c r="F27" s="920">
        <v>0.39800000000000002</v>
      </c>
      <c r="G27" s="920">
        <v>0.14299999999999999</v>
      </c>
      <c r="H27" s="920">
        <v>0.79100000000000004</v>
      </c>
      <c r="I27" s="920">
        <v>0.219</v>
      </c>
    </row>
    <row r="28" spans="1:9" x14ac:dyDescent="0.25">
      <c r="A28" s="1" t="s">
        <v>1008</v>
      </c>
      <c r="B28" s="288">
        <v>0.79300000000000004</v>
      </c>
      <c r="C28" s="288">
        <v>0.44600000000000001</v>
      </c>
      <c r="D28" s="288">
        <v>0.83299999999999996</v>
      </c>
      <c r="E28" s="288">
        <v>0.45900000000000002</v>
      </c>
      <c r="F28" s="288">
        <v>0.48299999999999998</v>
      </c>
      <c r="G28" s="288">
        <v>0.122</v>
      </c>
      <c r="H28" s="288">
        <v>0.79800000000000004</v>
      </c>
      <c r="I28" s="288">
        <v>0.214</v>
      </c>
    </row>
    <row r="29" spans="1:9" x14ac:dyDescent="0.25">
      <c r="A29" s="131" t="s">
        <v>1009</v>
      </c>
      <c r="B29" s="920">
        <v>0.748</v>
      </c>
      <c r="C29" s="920">
        <v>0.32800000000000001</v>
      </c>
      <c r="D29" s="920">
        <v>0.79600000000000004</v>
      </c>
      <c r="E29" s="920">
        <v>0.42499999999999999</v>
      </c>
      <c r="F29" s="920">
        <v>0.45700000000000002</v>
      </c>
      <c r="G29" s="920">
        <v>0.13700000000000001</v>
      </c>
      <c r="H29" s="920">
        <v>0.75600000000000001</v>
      </c>
      <c r="I29" s="920">
        <v>0.28499999999999998</v>
      </c>
    </row>
    <row r="30" spans="1:9" x14ac:dyDescent="0.25">
      <c r="A30" s="1" t="s">
        <v>1010</v>
      </c>
      <c r="B30" s="288">
        <v>0.73199999999999998</v>
      </c>
      <c r="C30" s="288">
        <v>0.32100000000000001</v>
      </c>
      <c r="D30" s="288">
        <v>0.77400000000000002</v>
      </c>
      <c r="E30" s="288">
        <v>0.42</v>
      </c>
      <c r="F30" s="288">
        <v>0.46300000000000002</v>
      </c>
      <c r="G30" s="288">
        <v>0.113</v>
      </c>
      <c r="H30" s="288">
        <v>0.74</v>
      </c>
      <c r="I30" s="288">
        <v>0.26400000000000001</v>
      </c>
    </row>
    <row r="31" spans="1:9" x14ac:dyDescent="0.25">
      <c r="A31" s="131" t="s">
        <v>1011</v>
      </c>
      <c r="B31" s="920">
        <v>0.73499999999999999</v>
      </c>
      <c r="C31" s="920">
        <v>0.22500000000000001</v>
      </c>
      <c r="D31" s="920">
        <v>0.76900000000000002</v>
      </c>
      <c r="E31" s="920">
        <v>0.36599999999999999</v>
      </c>
      <c r="F31" s="920">
        <v>0.45400000000000001</v>
      </c>
      <c r="G31" s="920">
        <v>7.6999999999999999E-2</v>
      </c>
      <c r="H31" s="920">
        <v>0.73799999999999999</v>
      </c>
      <c r="I31" s="920">
        <v>0.17199999999999999</v>
      </c>
    </row>
    <row r="32" spans="1:9" x14ac:dyDescent="0.25">
      <c r="A32" s="1" t="s">
        <v>1012</v>
      </c>
      <c r="B32" s="288">
        <v>0.76100000000000001</v>
      </c>
      <c r="C32" s="288">
        <v>0.28799999999999998</v>
      </c>
      <c r="D32" s="288">
        <v>0.79300000000000004</v>
      </c>
      <c r="E32" s="288">
        <v>0.437</v>
      </c>
      <c r="F32" s="288">
        <v>0.46600000000000003</v>
      </c>
      <c r="G32" s="288">
        <v>5.8000000000000003E-2</v>
      </c>
      <c r="H32" s="288">
        <v>0.78300000000000003</v>
      </c>
      <c r="I32" s="288">
        <v>0.223</v>
      </c>
    </row>
    <row r="33" spans="1:9" x14ac:dyDescent="0.25">
      <c r="A33" s="131" t="s">
        <v>1013</v>
      </c>
      <c r="B33" s="920">
        <v>0.75</v>
      </c>
      <c r="C33" s="920">
        <v>0.26</v>
      </c>
      <c r="D33" s="920">
        <v>0.78300000000000003</v>
      </c>
      <c r="E33" s="920">
        <v>0.40899999999999997</v>
      </c>
      <c r="F33" s="920">
        <v>0.46100000000000002</v>
      </c>
      <c r="G33" s="920">
        <v>6.3E-2</v>
      </c>
      <c r="H33" s="920">
        <v>0.76300000000000001</v>
      </c>
      <c r="I33" s="920">
        <v>0.19900000000000001</v>
      </c>
    </row>
    <row r="34" spans="1:9" x14ac:dyDescent="0.25">
      <c r="A34" s="1" t="s">
        <v>1014</v>
      </c>
      <c r="B34" s="288">
        <v>0.71199999999999997</v>
      </c>
      <c r="C34" s="288">
        <v>0.252</v>
      </c>
      <c r="D34" s="288">
        <v>0.80400000000000005</v>
      </c>
      <c r="E34" s="288">
        <v>0.30499999999999999</v>
      </c>
      <c r="F34" s="288">
        <v>0.45300000000000001</v>
      </c>
      <c r="G34" s="288">
        <v>0.22800000000000001</v>
      </c>
      <c r="H34" s="288">
        <v>0.77700000000000002</v>
      </c>
      <c r="I34" s="288">
        <v>0.28799999999999998</v>
      </c>
    </row>
    <row r="35" spans="1:9" x14ac:dyDescent="0.25">
      <c r="A35" s="131" t="s">
        <v>1015</v>
      </c>
      <c r="B35" s="920">
        <v>0.77</v>
      </c>
      <c r="C35" s="920">
        <v>0.27100000000000002</v>
      </c>
      <c r="D35" s="920">
        <v>0.81499999999999995</v>
      </c>
      <c r="E35" s="920">
        <v>0.38400000000000001</v>
      </c>
      <c r="F35" s="920">
        <v>0.47099999999999997</v>
      </c>
      <c r="G35" s="920">
        <v>8.8999999999999996E-2</v>
      </c>
      <c r="H35" s="920">
        <v>0.76900000000000002</v>
      </c>
      <c r="I35" s="920">
        <v>0.27</v>
      </c>
    </row>
    <row r="36" spans="1:9" x14ac:dyDescent="0.25">
      <c r="A36" s="1" t="s">
        <v>1016</v>
      </c>
      <c r="B36" s="288">
        <v>0.747</v>
      </c>
      <c r="C36" s="288">
        <v>0.22500000000000001</v>
      </c>
      <c r="D36" s="288">
        <v>0.82499999999999996</v>
      </c>
      <c r="E36" s="288">
        <v>0.32</v>
      </c>
      <c r="F36" s="288">
        <v>0.45400000000000001</v>
      </c>
      <c r="G36" s="288">
        <v>0.13900000000000001</v>
      </c>
      <c r="H36" s="288">
        <v>0.80800000000000005</v>
      </c>
      <c r="I36" s="288">
        <v>0.28599999999999998</v>
      </c>
    </row>
    <row r="37" spans="1:9" x14ac:dyDescent="0.25">
      <c r="A37" s="131" t="s">
        <v>1017</v>
      </c>
      <c r="B37" s="920">
        <v>0.75600000000000001</v>
      </c>
      <c r="C37" s="920">
        <v>0.247</v>
      </c>
      <c r="D37" s="920">
        <v>0.84499999999999997</v>
      </c>
      <c r="E37" s="920">
        <v>0.32100000000000001</v>
      </c>
      <c r="F37" s="920">
        <v>0.35499999999999998</v>
      </c>
      <c r="G37" s="920">
        <v>6.3E-2</v>
      </c>
      <c r="H37" s="920">
        <v>0.82199999999999995</v>
      </c>
      <c r="I37" s="920">
        <v>0.25800000000000001</v>
      </c>
    </row>
    <row r="38" spans="1:9" x14ac:dyDescent="0.25">
      <c r="A38" s="1" t="s">
        <v>1018</v>
      </c>
      <c r="B38" s="288">
        <v>0.747</v>
      </c>
      <c r="C38" s="288">
        <v>0.245</v>
      </c>
      <c r="D38" s="288">
        <v>0.82399999999999995</v>
      </c>
      <c r="E38" s="288">
        <v>0.33600000000000002</v>
      </c>
      <c r="F38" s="288">
        <v>0.47</v>
      </c>
      <c r="G38" s="288">
        <v>0.108</v>
      </c>
      <c r="H38" s="288">
        <v>0.81499999999999995</v>
      </c>
      <c r="I38" s="288">
        <v>0.29899999999999999</v>
      </c>
    </row>
    <row r="39" spans="1:9" x14ac:dyDescent="0.25">
      <c r="A39" s="131" t="s">
        <v>1019</v>
      </c>
      <c r="B39" s="920">
        <v>0.77400000000000002</v>
      </c>
      <c r="C39" s="920">
        <v>0.30299999999999999</v>
      </c>
      <c r="D39" s="920">
        <v>0.82299999999999995</v>
      </c>
      <c r="E39" s="920">
        <v>0.44400000000000001</v>
      </c>
      <c r="F39" s="920">
        <v>0.44700000000000001</v>
      </c>
      <c r="G39" s="920">
        <v>0.16800000000000001</v>
      </c>
      <c r="H39" s="920">
        <v>0.79300000000000004</v>
      </c>
      <c r="I39" s="920">
        <v>0.252</v>
      </c>
    </row>
    <row r="40" spans="1:9" x14ac:dyDescent="0.25">
      <c r="A40" s="1" t="s">
        <v>1020</v>
      </c>
      <c r="B40" s="288">
        <v>0.76800000000000002</v>
      </c>
      <c r="C40" s="288">
        <v>0.27500000000000002</v>
      </c>
      <c r="D40" s="288">
        <v>0.82399999999999995</v>
      </c>
      <c r="E40" s="288">
        <v>0.41599999999999998</v>
      </c>
      <c r="F40" s="288">
        <v>0.46300000000000002</v>
      </c>
      <c r="G40" s="288">
        <v>7.4999999999999997E-2</v>
      </c>
      <c r="H40" s="288">
        <v>0.80900000000000005</v>
      </c>
      <c r="I40" s="288">
        <v>0.27300000000000002</v>
      </c>
    </row>
    <row r="41" spans="1:9" x14ac:dyDescent="0.25">
      <c r="A41" s="131" t="s">
        <v>1021</v>
      </c>
      <c r="B41" s="920">
        <v>0.753</v>
      </c>
      <c r="C41" s="920">
        <v>0.25800000000000001</v>
      </c>
      <c r="D41" s="920">
        <v>0.82199999999999995</v>
      </c>
      <c r="E41" s="920">
        <v>0.35899999999999999</v>
      </c>
      <c r="F41" s="920">
        <v>0.45200000000000001</v>
      </c>
      <c r="G41" s="920">
        <v>0.13300000000000001</v>
      </c>
      <c r="H41" s="920">
        <v>0.80100000000000005</v>
      </c>
      <c r="I41" s="920">
        <v>0.27900000000000003</v>
      </c>
    </row>
    <row r="42" spans="1:9" x14ac:dyDescent="0.25">
      <c r="A42" s="1" t="s">
        <v>1022</v>
      </c>
      <c r="B42" s="288">
        <v>0.75900000000000001</v>
      </c>
      <c r="C42" s="288">
        <v>0.246</v>
      </c>
      <c r="D42" s="288">
        <v>0.80700000000000005</v>
      </c>
      <c r="E42" s="288">
        <v>0.36</v>
      </c>
      <c r="F42" s="288">
        <v>0.48599999999999999</v>
      </c>
      <c r="G42" s="288">
        <v>0.1</v>
      </c>
      <c r="H42" s="288">
        <v>0.755</v>
      </c>
      <c r="I42" s="288">
        <v>0.255</v>
      </c>
    </row>
    <row r="43" spans="1:9" x14ac:dyDescent="0.25">
      <c r="A43" s="131" t="s">
        <v>1023</v>
      </c>
      <c r="B43" s="920">
        <v>0.749</v>
      </c>
      <c r="C43" s="920">
        <v>0.189</v>
      </c>
      <c r="D43" s="920">
        <v>0.81100000000000005</v>
      </c>
      <c r="E43" s="920">
        <v>0.318</v>
      </c>
      <c r="F43" s="920">
        <v>0.44</v>
      </c>
      <c r="G43" s="920">
        <v>1.2E-2</v>
      </c>
      <c r="H43" s="920">
        <v>0.76800000000000002</v>
      </c>
      <c r="I43" s="920">
        <v>0.33500000000000002</v>
      </c>
    </row>
    <row r="44" spans="1:9" x14ac:dyDescent="0.25">
      <c r="A44" s="1" t="s">
        <v>1024</v>
      </c>
      <c r="B44" s="288">
        <v>0.746</v>
      </c>
      <c r="C44" s="288">
        <v>0.187</v>
      </c>
      <c r="D44" s="288">
        <v>0.80600000000000005</v>
      </c>
      <c r="E44" s="288">
        <v>0.372</v>
      </c>
      <c r="F44" s="288">
        <v>0.41299999999999998</v>
      </c>
      <c r="G44" s="288">
        <v>9.2999999999999999E-2</v>
      </c>
      <c r="H44" s="288">
        <v>0.78200000000000003</v>
      </c>
      <c r="I44" s="288">
        <v>0.27400000000000002</v>
      </c>
    </row>
    <row r="45" spans="1:9" x14ac:dyDescent="0.25">
      <c r="A45" s="131" t="s">
        <v>1025</v>
      </c>
      <c r="B45" s="920">
        <v>0.76200000000000001</v>
      </c>
      <c r="C45" s="920">
        <v>0.24199999999999999</v>
      </c>
      <c r="D45" s="920">
        <v>0.81899999999999995</v>
      </c>
      <c r="E45" s="920">
        <v>0.379</v>
      </c>
      <c r="F45" s="920">
        <v>0.377</v>
      </c>
      <c r="G45" s="920">
        <v>5.2999999999999999E-2</v>
      </c>
      <c r="H45" s="920">
        <v>0.78100000000000003</v>
      </c>
      <c r="I45" s="920">
        <v>0.2</v>
      </c>
    </row>
    <row r="46" spans="1:9" x14ac:dyDescent="0.25">
      <c r="A46" s="1" t="s">
        <v>1026</v>
      </c>
      <c r="B46" s="288">
        <v>0.75600000000000001</v>
      </c>
      <c r="C46" s="288">
        <v>0.224</v>
      </c>
      <c r="D46" s="288">
        <v>0.81299999999999994</v>
      </c>
      <c r="E46" s="288">
        <v>0.36799999999999999</v>
      </c>
      <c r="F46" s="288">
        <v>0.40699999999999997</v>
      </c>
      <c r="G46" s="288">
        <v>6.7000000000000004E-2</v>
      </c>
      <c r="H46" s="288">
        <v>0.77600000000000002</v>
      </c>
      <c r="I46" s="288">
        <v>0.23200000000000001</v>
      </c>
    </row>
    <row r="47" spans="1:9" x14ac:dyDescent="0.25">
      <c r="A47" s="131" t="s">
        <v>1027</v>
      </c>
      <c r="B47" s="920">
        <v>0.746</v>
      </c>
      <c r="C47" s="920">
        <v>0.254</v>
      </c>
      <c r="D47" s="920">
        <v>0.77600000000000002</v>
      </c>
      <c r="E47" s="920">
        <v>0.41</v>
      </c>
      <c r="F47" s="920">
        <v>0.55400000000000005</v>
      </c>
      <c r="G47" s="920">
        <v>0.08</v>
      </c>
      <c r="H47" s="920">
        <v>0.78300000000000003</v>
      </c>
      <c r="I47" s="920">
        <v>0.28799999999999998</v>
      </c>
    </row>
    <row r="48" spans="1:9" x14ac:dyDescent="0.25">
      <c r="A48" s="1" t="s">
        <v>1028</v>
      </c>
      <c r="B48" s="288">
        <v>0.78400000000000003</v>
      </c>
      <c r="C48" s="288">
        <v>0.35</v>
      </c>
      <c r="D48" s="288">
        <v>0.82299999999999995</v>
      </c>
      <c r="E48" s="288">
        <v>0.47</v>
      </c>
      <c r="F48" s="288">
        <v>0.53800000000000003</v>
      </c>
      <c r="G48" s="288">
        <v>0.26300000000000001</v>
      </c>
      <c r="H48" s="288">
        <v>0.755</v>
      </c>
      <c r="I48" s="288">
        <v>0.28899999999999998</v>
      </c>
    </row>
    <row r="49" spans="1:9" x14ac:dyDescent="0.25">
      <c r="A49" s="131" t="s">
        <v>1029</v>
      </c>
      <c r="B49" s="920">
        <v>0.76100000000000001</v>
      </c>
      <c r="C49" s="920">
        <v>0.29199999999999998</v>
      </c>
      <c r="D49" s="920">
        <v>0.81100000000000005</v>
      </c>
      <c r="E49" s="920">
        <v>0.46800000000000003</v>
      </c>
      <c r="F49" s="920">
        <v>0.501</v>
      </c>
      <c r="G49" s="920">
        <v>9.6000000000000002E-2</v>
      </c>
      <c r="H49" s="920">
        <v>0.81200000000000006</v>
      </c>
      <c r="I49" s="920">
        <v>0.26700000000000002</v>
      </c>
    </row>
    <row r="50" spans="1:9" x14ac:dyDescent="0.25">
      <c r="A50" s="1" t="s">
        <v>1030</v>
      </c>
      <c r="B50" s="288">
        <v>0.80400000000000005</v>
      </c>
      <c r="C50" s="288">
        <v>0.379</v>
      </c>
      <c r="D50" s="288">
        <v>0.83899999999999997</v>
      </c>
      <c r="E50" s="288">
        <v>0.496</v>
      </c>
      <c r="F50" s="288">
        <v>0.51500000000000001</v>
      </c>
      <c r="G50" s="288">
        <v>0.17799999999999999</v>
      </c>
      <c r="H50" s="288">
        <v>0.78500000000000003</v>
      </c>
      <c r="I50" s="288">
        <v>0.35599999999999998</v>
      </c>
    </row>
    <row r="51" spans="1:9" x14ac:dyDescent="0.25">
      <c r="A51" s="131" t="s">
        <v>1031</v>
      </c>
      <c r="B51" s="920">
        <v>0.76200000000000001</v>
      </c>
      <c r="C51" s="920">
        <v>0.29599999999999999</v>
      </c>
      <c r="D51" s="920">
        <v>0.79600000000000004</v>
      </c>
      <c r="E51" s="920">
        <v>0.44500000000000001</v>
      </c>
      <c r="F51" s="920">
        <v>0.53700000000000003</v>
      </c>
      <c r="G51" s="920">
        <v>0.12</v>
      </c>
      <c r="H51" s="920">
        <v>0.78500000000000003</v>
      </c>
      <c r="I51" s="920">
        <v>0.29199999999999998</v>
      </c>
    </row>
    <row r="52" spans="1:9" x14ac:dyDescent="0.25">
      <c r="A52" s="1" t="s">
        <v>1032</v>
      </c>
      <c r="B52" s="288">
        <v>0.74299999999999999</v>
      </c>
      <c r="C52" s="288">
        <v>0.32200000000000001</v>
      </c>
      <c r="D52" s="288">
        <v>0.80300000000000005</v>
      </c>
      <c r="E52" s="288">
        <v>0.38100000000000001</v>
      </c>
      <c r="F52" s="288">
        <v>0.41699999999999998</v>
      </c>
      <c r="G52" s="288">
        <v>0.107</v>
      </c>
      <c r="H52" s="288">
        <v>0.78500000000000003</v>
      </c>
      <c r="I52" s="288">
        <v>0.246</v>
      </c>
    </row>
    <row r="53" spans="1:9" x14ac:dyDescent="0.25">
      <c r="A53" s="131" t="s">
        <v>1033</v>
      </c>
      <c r="B53" s="920">
        <v>0.75900000000000001</v>
      </c>
      <c r="C53" s="920">
        <v>0.311</v>
      </c>
      <c r="D53" s="920">
        <v>0.82299999999999995</v>
      </c>
      <c r="E53" s="920">
        <v>0.41099999999999998</v>
      </c>
      <c r="F53" s="920">
        <v>0.379</v>
      </c>
      <c r="G53" s="920">
        <v>5.1999999999999998E-2</v>
      </c>
      <c r="H53" s="920">
        <v>0.77900000000000003</v>
      </c>
      <c r="I53" s="920">
        <v>0.27200000000000002</v>
      </c>
    </row>
    <row r="54" spans="1:9" x14ac:dyDescent="0.25">
      <c r="A54" s="1" t="s">
        <v>1034</v>
      </c>
      <c r="B54" s="288">
        <v>0.79100000000000004</v>
      </c>
      <c r="C54" s="288">
        <v>0.36099999999999999</v>
      </c>
      <c r="D54" s="288">
        <v>0.85</v>
      </c>
      <c r="E54" s="288">
        <v>0.44400000000000001</v>
      </c>
      <c r="F54" s="288">
        <v>0.38500000000000001</v>
      </c>
      <c r="G54" s="288">
        <v>9.5000000000000001E-2</v>
      </c>
      <c r="H54" s="288">
        <v>0.82799999999999996</v>
      </c>
      <c r="I54" s="288">
        <v>0.192</v>
      </c>
    </row>
    <row r="55" spans="1:9" x14ac:dyDescent="0.25">
      <c r="A55" s="131" t="s">
        <v>1035</v>
      </c>
      <c r="B55" s="920">
        <v>0.75600000000000001</v>
      </c>
      <c r="C55" s="920">
        <v>0.28199999999999997</v>
      </c>
      <c r="D55" s="920">
        <v>0.80600000000000005</v>
      </c>
      <c r="E55" s="920">
        <v>0.41499999999999998</v>
      </c>
      <c r="F55" s="920">
        <v>0.42199999999999999</v>
      </c>
      <c r="G55" s="920">
        <v>8.5000000000000006E-2</v>
      </c>
      <c r="H55" s="920">
        <v>0.77700000000000002</v>
      </c>
      <c r="I55" s="920">
        <v>0.28599999999999998</v>
      </c>
    </row>
    <row r="56" spans="1:9" x14ac:dyDescent="0.25">
      <c r="A56" s="1" t="s">
        <v>1036</v>
      </c>
      <c r="B56" s="288">
        <v>0.77</v>
      </c>
      <c r="C56" s="288">
        <v>0.28599999999999998</v>
      </c>
      <c r="D56" s="288">
        <v>0.82299999999999995</v>
      </c>
      <c r="E56" s="288">
        <v>0.4</v>
      </c>
      <c r="F56" s="288">
        <v>0.46200000000000002</v>
      </c>
      <c r="G56" s="288">
        <v>0.19800000000000001</v>
      </c>
      <c r="H56" s="288">
        <v>0.78800000000000003</v>
      </c>
      <c r="I56" s="288">
        <v>0.24199999999999999</v>
      </c>
    </row>
    <row r="57" spans="1:9" x14ac:dyDescent="0.25">
      <c r="A57" s="131" t="s">
        <v>1037</v>
      </c>
      <c r="B57" s="920">
        <v>0.76500000000000001</v>
      </c>
      <c r="C57" s="920">
        <v>0.29499999999999998</v>
      </c>
      <c r="D57" s="920">
        <v>0.81200000000000006</v>
      </c>
      <c r="E57" s="920">
        <v>0.44500000000000001</v>
      </c>
      <c r="F57" s="920">
        <v>0.443</v>
      </c>
      <c r="G57" s="920">
        <v>9.6000000000000002E-2</v>
      </c>
      <c r="H57" s="920">
        <v>0.78400000000000003</v>
      </c>
      <c r="I57" s="920">
        <v>0.26600000000000001</v>
      </c>
    </row>
    <row r="58" spans="1:9" x14ac:dyDescent="0.25">
      <c r="A58" s="1" t="s">
        <v>1038</v>
      </c>
      <c r="B58" s="288">
        <v>0.77500000000000002</v>
      </c>
      <c r="C58" s="288">
        <v>0.375</v>
      </c>
      <c r="D58" s="288">
        <v>0.83399999999999996</v>
      </c>
      <c r="E58" s="288">
        <v>0.42499999999999999</v>
      </c>
      <c r="F58" s="288">
        <v>0.39900000000000002</v>
      </c>
      <c r="G58" s="288">
        <v>0.112</v>
      </c>
      <c r="H58" s="288">
        <v>0.82199999999999995</v>
      </c>
      <c r="I58" s="288">
        <v>0.22</v>
      </c>
    </row>
    <row r="59" spans="1:9" x14ac:dyDescent="0.25">
      <c r="A59" s="131" t="s">
        <v>1039</v>
      </c>
      <c r="B59" s="920">
        <v>0.747</v>
      </c>
      <c r="C59" s="920">
        <v>0.29399999999999998</v>
      </c>
      <c r="D59" s="920">
        <v>0.80200000000000005</v>
      </c>
      <c r="E59" s="920">
        <v>0.38800000000000001</v>
      </c>
      <c r="F59" s="920">
        <v>0.46100000000000002</v>
      </c>
      <c r="G59" s="920">
        <v>0.11899999999999999</v>
      </c>
      <c r="H59" s="920">
        <v>0.77900000000000003</v>
      </c>
      <c r="I59" s="920">
        <v>0.29299999999999998</v>
      </c>
    </row>
    <row r="60" spans="1:9" x14ac:dyDescent="0.25">
      <c r="A60" s="1" t="s">
        <v>1040</v>
      </c>
      <c r="B60" s="288">
        <v>0.77700000000000002</v>
      </c>
      <c r="C60" s="288">
        <v>0.26200000000000001</v>
      </c>
      <c r="D60" s="288">
        <v>0.85499999999999998</v>
      </c>
      <c r="E60" s="288">
        <v>0.439</v>
      </c>
      <c r="F60" s="288">
        <v>0.48899999999999999</v>
      </c>
      <c r="G60" s="288">
        <v>0.20499999999999999</v>
      </c>
      <c r="H60" s="288">
        <v>0.82899999999999996</v>
      </c>
      <c r="I60" s="288">
        <v>0.33300000000000002</v>
      </c>
    </row>
    <row r="61" spans="1:9" x14ac:dyDescent="0.25">
      <c r="A61" s="131" t="s">
        <v>1041</v>
      </c>
      <c r="B61" s="920">
        <v>0.76</v>
      </c>
      <c r="C61" s="920">
        <v>0.31</v>
      </c>
      <c r="D61" s="920">
        <v>0.81799999999999995</v>
      </c>
      <c r="E61" s="920">
        <v>0.41</v>
      </c>
      <c r="F61" s="920">
        <v>0.42599999999999999</v>
      </c>
      <c r="G61" s="920">
        <v>0.11</v>
      </c>
      <c r="H61" s="920">
        <v>0.79300000000000004</v>
      </c>
      <c r="I61" s="920">
        <v>0.25800000000000001</v>
      </c>
    </row>
    <row r="62" spans="1:9" x14ac:dyDescent="0.25">
      <c r="A62" s="1" t="s">
        <v>1042</v>
      </c>
      <c r="B62" s="288">
        <v>0.72799999999999998</v>
      </c>
      <c r="C62" s="288">
        <v>0.31</v>
      </c>
      <c r="D62" s="288">
        <v>0.77400000000000002</v>
      </c>
      <c r="E62" s="288">
        <v>0.40200000000000002</v>
      </c>
      <c r="F62" s="288">
        <v>0.51600000000000001</v>
      </c>
      <c r="G62" s="288">
        <v>0.121</v>
      </c>
      <c r="H62" s="288">
        <v>0.77900000000000003</v>
      </c>
      <c r="I62" s="288">
        <v>0.309</v>
      </c>
    </row>
    <row r="63" spans="1:9" x14ac:dyDescent="0.25">
      <c r="A63" s="131" t="s">
        <v>1043</v>
      </c>
      <c r="B63" s="920">
        <v>0.79800000000000004</v>
      </c>
      <c r="C63" s="920">
        <v>0.30299999999999999</v>
      </c>
      <c r="D63" s="920">
        <v>0.85099999999999998</v>
      </c>
      <c r="E63" s="920">
        <v>0.46700000000000003</v>
      </c>
      <c r="F63" s="920">
        <v>0.40100000000000002</v>
      </c>
      <c r="G63" s="920">
        <v>0.111</v>
      </c>
      <c r="H63" s="920">
        <v>0.81499999999999995</v>
      </c>
      <c r="I63" s="920">
        <v>0.25900000000000001</v>
      </c>
    </row>
    <row r="64" spans="1:9" x14ac:dyDescent="0.25">
      <c r="A64" s="1" t="s">
        <v>1044</v>
      </c>
      <c r="B64" s="288">
        <v>0.80100000000000005</v>
      </c>
      <c r="C64" s="288">
        <v>0.32800000000000001</v>
      </c>
      <c r="D64" s="288">
        <v>0.85099999999999998</v>
      </c>
      <c r="E64" s="288">
        <v>0.44600000000000001</v>
      </c>
      <c r="F64" s="288">
        <v>0.49</v>
      </c>
      <c r="G64" s="288">
        <v>7.1999999999999995E-2</v>
      </c>
      <c r="H64" s="288">
        <v>0.82699999999999996</v>
      </c>
      <c r="I64" s="288">
        <v>0.317</v>
      </c>
    </row>
    <row r="65" spans="1:9" x14ac:dyDescent="0.25">
      <c r="A65" s="131" t="s">
        <v>1045</v>
      </c>
      <c r="B65" s="920">
        <v>0.78200000000000003</v>
      </c>
      <c r="C65" s="920">
        <v>0.33900000000000002</v>
      </c>
      <c r="D65" s="920">
        <v>0.82499999999999996</v>
      </c>
      <c r="E65" s="920">
        <v>0.45800000000000002</v>
      </c>
      <c r="F65" s="920">
        <v>0.45100000000000001</v>
      </c>
      <c r="G65" s="920">
        <v>6.7000000000000004E-2</v>
      </c>
      <c r="H65" s="920">
        <v>0.80600000000000005</v>
      </c>
      <c r="I65" s="920">
        <v>0.28999999999999998</v>
      </c>
    </row>
    <row r="66" spans="1:9" x14ac:dyDescent="0.25">
      <c r="A66" s="1" t="s">
        <v>1046</v>
      </c>
      <c r="B66" s="288">
        <v>0.747</v>
      </c>
      <c r="C66" s="288">
        <v>0.35799999999999998</v>
      </c>
      <c r="D66" s="288">
        <v>0.80700000000000005</v>
      </c>
      <c r="E66" s="288">
        <v>0.44</v>
      </c>
      <c r="F66" s="288">
        <v>0.501</v>
      </c>
      <c r="G66" s="288">
        <v>0.29899999999999999</v>
      </c>
      <c r="H66" s="288">
        <v>0.81100000000000005</v>
      </c>
      <c r="I66" s="288">
        <v>0.28599999999999998</v>
      </c>
    </row>
    <row r="67" spans="1:9" x14ac:dyDescent="0.25">
      <c r="A67" s="131" t="s">
        <v>1047</v>
      </c>
      <c r="B67" s="920">
        <v>0.71399999999999997</v>
      </c>
      <c r="C67" s="920">
        <v>0.25</v>
      </c>
      <c r="D67" s="920">
        <v>0.77700000000000002</v>
      </c>
      <c r="E67" s="920">
        <v>0.42699999999999999</v>
      </c>
      <c r="F67" s="920">
        <v>0.61499999999999999</v>
      </c>
      <c r="G67" s="920">
        <v>0.14799999999999999</v>
      </c>
      <c r="H67" s="920">
        <v>0.81399999999999995</v>
      </c>
      <c r="I67" s="920">
        <v>0.441</v>
      </c>
    </row>
    <row r="68" spans="1:9" x14ac:dyDescent="0.25">
      <c r="A68" s="1" t="s">
        <v>1048</v>
      </c>
      <c r="B68" s="288">
        <v>0.73599999999999999</v>
      </c>
      <c r="C68" s="288">
        <v>0.35299999999999998</v>
      </c>
      <c r="D68" s="288">
        <v>0.80500000000000005</v>
      </c>
      <c r="E68" s="288">
        <v>0.38100000000000001</v>
      </c>
      <c r="F68" s="288">
        <v>0.47799999999999998</v>
      </c>
      <c r="G68" s="288">
        <v>7.4999999999999997E-2</v>
      </c>
      <c r="H68" s="288">
        <v>0.80600000000000005</v>
      </c>
      <c r="I68" s="288">
        <v>0.34499999999999997</v>
      </c>
    </row>
    <row r="69" spans="1:9" x14ac:dyDescent="0.25">
      <c r="A69" s="131" t="s">
        <v>1049</v>
      </c>
      <c r="B69" s="920">
        <v>0.73399999999999999</v>
      </c>
      <c r="C69" s="920">
        <v>0.32200000000000001</v>
      </c>
      <c r="D69" s="920">
        <v>0.79300000000000004</v>
      </c>
      <c r="E69" s="920">
        <v>0.437</v>
      </c>
      <c r="F69" s="920">
        <v>0.58499999999999996</v>
      </c>
      <c r="G69" s="920">
        <v>0.16700000000000001</v>
      </c>
      <c r="H69" s="920">
        <v>0.80400000000000005</v>
      </c>
      <c r="I69" s="920">
        <v>0.374</v>
      </c>
    </row>
    <row r="70" spans="1:9" x14ac:dyDescent="0.25">
      <c r="A70" s="1" t="s">
        <v>1050</v>
      </c>
      <c r="B70" s="288">
        <v>0.73399999999999999</v>
      </c>
      <c r="C70" s="288">
        <v>0.32100000000000001</v>
      </c>
      <c r="D70" s="288">
        <v>0.78100000000000003</v>
      </c>
      <c r="E70" s="288">
        <v>0.45700000000000002</v>
      </c>
      <c r="F70" s="288">
        <v>0.53300000000000003</v>
      </c>
      <c r="G70" s="288">
        <v>0.109</v>
      </c>
      <c r="H70" s="288">
        <v>0.79900000000000004</v>
      </c>
      <c r="I70" s="288">
        <v>0.3</v>
      </c>
    </row>
    <row r="71" spans="1:9" x14ac:dyDescent="0.25">
      <c r="A71" s="131" t="s">
        <v>1051</v>
      </c>
      <c r="B71" s="920">
        <v>0.78300000000000003</v>
      </c>
      <c r="C71" s="920">
        <v>0.32</v>
      </c>
      <c r="D71" s="920">
        <v>0.82399999999999995</v>
      </c>
      <c r="E71" s="920">
        <v>0.46899999999999997</v>
      </c>
      <c r="F71" s="920">
        <v>0.47099999999999997</v>
      </c>
      <c r="G71" s="920">
        <v>8.7999999999999995E-2</v>
      </c>
      <c r="H71" s="920">
        <v>0.77400000000000002</v>
      </c>
      <c r="I71" s="920">
        <v>0.25600000000000001</v>
      </c>
    </row>
    <row r="72" spans="1:9" x14ac:dyDescent="0.25">
      <c r="A72" s="1" t="s">
        <v>1052</v>
      </c>
      <c r="B72" s="288">
        <v>0.749</v>
      </c>
      <c r="C72" s="288">
        <v>0.32200000000000001</v>
      </c>
      <c r="D72" s="288">
        <v>0.8</v>
      </c>
      <c r="E72" s="288">
        <v>0.42699999999999999</v>
      </c>
      <c r="F72" s="288">
        <v>0.501</v>
      </c>
      <c r="G72" s="288">
        <v>0.11700000000000001</v>
      </c>
      <c r="H72" s="288">
        <v>0.79700000000000004</v>
      </c>
      <c r="I72" s="288">
        <v>0.313</v>
      </c>
    </row>
    <row r="73" spans="1:9" x14ac:dyDescent="0.25">
      <c r="A73" s="131" t="s">
        <v>1053</v>
      </c>
      <c r="B73" s="920">
        <v>0.79600000000000004</v>
      </c>
      <c r="C73" s="920">
        <v>0.34699999999999998</v>
      </c>
      <c r="D73" s="920">
        <v>0.86</v>
      </c>
      <c r="E73" s="920">
        <v>0.443</v>
      </c>
      <c r="F73" s="920">
        <v>0.48</v>
      </c>
      <c r="G73" s="920">
        <v>8.5999999999999993E-2</v>
      </c>
      <c r="H73" s="920">
        <v>0.84</v>
      </c>
      <c r="I73" s="920">
        <v>0.32700000000000001</v>
      </c>
    </row>
    <row r="74" spans="1:9" x14ac:dyDescent="0.25">
      <c r="A74" s="1" t="s">
        <v>1054</v>
      </c>
      <c r="B74" s="288">
        <v>0.75600000000000001</v>
      </c>
      <c r="C74" s="288">
        <v>0.30099999999999999</v>
      </c>
      <c r="D74" s="288">
        <v>0.84899999999999998</v>
      </c>
      <c r="E74" s="288">
        <v>0.27800000000000002</v>
      </c>
      <c r="F74" s="288">
        <v>0.53200000000000003</v>
      </c>
      <c r="G74" s="288">
        <v>0.11600000000000001</v>
      </c>
      <c r="H74" s="288">
        <v>0.82599999999999996</v>
      </c>
      <c r="I74" s="288">
        <v>0.41299999999999998</v>
      </c>
    </row>
    <row r="75" spans="1:9" x14ac:dyDescent="0.25">
      <c r="A75" s="131" t="s">
        <v>1055</v>
      </c>
      <c r="B75" s="920">
        <v>0.78600000000000003</v>
      </c>
      <c r="C75" s="920">
        <v>0.33500000000000002</v>
      </c>
      <c r="D75" s="920">
        <v>0.85699999999999998</v>
      </c>
      <c r="E75" s="920">
        <v>0.39800000000000002</v>
      </c>
      <c r="F75" s="920">
        <v>0.49199999999999999</v>
      </c>
      <c r="G75" s="920">
        <v>9.2999999999999999E-2</v>
      </c>
      <c r="H75" s="920">
        <v>0.83599999999999997</v>
      </c>
      <c r="I75" s="920">
        <v>0.34799999999999998</v>
      </c>
    </row>
    <row r="76" spans="1:9" x14ac:dyDescent="0.25">
      <c r="A76" s="1" t="s">
        <v>1056</v>
      </c>
      <c r="B76" s="288">
        <v>0.754</v>
      </c>
      <c r="C76" s="288">
        <v>0.28000000000000003</v>
      </c>
      <c r="D76" s="288">
        <v>0.83599999999999997</v>
      </c>
      <c r="E76" s="288">
        <v>0.432</v>
      </c>
      <c r="F76" s="288">
        <v>0.44600000000000001</v>
      </c>
      <c r="G76" s="288">
        <v>0.11899999999999999</v>
      </c>
      <c r="H76" s="288">
        <v>0.79</v>
      </c>
      <c r="I76" s="288">
        <v>0.317</v>
      </c>
    </row>
    <row r="77" spans="1:9" x14ac:dyDescent="0.25">
      <c r="A77" s="131" t="s">
        <v>1057</v>
      </c>
      <c r="B77" s="920">
        <v>0.76600000000000001</v>
      </c>
      <c r="C77" s="920">
        <v>0.27900000000000003</v>
      </c>
      <c r="D77" s="920">
        <v>0.84399999999999997</v>
      </c>
      <c r="E77" s="920">
        <v>0.4</v>
      </c>
      <c r="F77" s="920">
        <v>0.436</v>
      </c>
      <c r="G77" s="920">
        <v>0.125</v>
      </c>
      <c r="H77" s="920">
        <v>0.79900000000000004</v>
      </c>
      <c r="I77" s="920">
        <v>0.27800000000000002</v>
      </c>
    </row>
    <row r="78" spans="1:9" x14ac:dyDescent="0.25">
      <c r="A78" s="1" t="s">
        <v>1058</v>
      </c>
      <c r="B78" s="288">
        <v>0.74099999999999999</v>
      </c>
      <c r="C78" s="288">
        <v>0.28199999999999997</v>
      </c>
      <c r="D78" s="288">
        <v>0.81799999999999995</v>
      </c>
      <c r="E78" s="288">
        <v>0.38100000000000001</v>
      </c>
      <c r="F78" s="288">
        <v>0.432</v>
      </c>
      <c r="G78" s="288">
        <v>6.7000000000000004E-2</v>
      </c>
      <c r="H78" s="288">
        <v>0.76600000000000001</v>
      </c>
      <c r="I78" s="288">
        <v>0.35099999999999998</v>
      </c>
    </row>
    <row r="79" spans="1:9" x14ac:dyDescent="0.25">
      <c r="A79" s="131" t="s">
        <v>1059</v>
      </c>
      <c r="B79" s="920">
        <v>0.751</v>
      </c>
      <c r="C79" s="920">
        <v>0.33800000000000002</v>
      </c>
      <c r="D79" s="920">
        <v>0.83099999999999996</v>
      </c>
      <c r="E79" s="920">
        <v>0.39900000000000002</v>
      </c>
      <c r="F79" s="920">
        <v>0.40799999999999997</v>
      </c>
      <c r="G79" s="920">
        <v>7.0000000000000007E-2</v>
      </c>
      <c r="H79" s="920">
        <v>0.82</v>
      </c>
      <c r="I79" s="920">
        <v>0.29299999999999998</v>
      </c>
    </row>
    <row r="80" spans="1:9" x14ac:dyDescent="0.25">
      <c r="A80" s="1" t="s">
        <v>1060</v>
      </c>
      <c r="B80" s="288">
        <v>0.77300000000000002</v>
      </c>
      <c r="C80" s="288">
        <v>0.31</v>
      </c>
      <c r="D80" s="288">
        <v>0.84699999999999998</v>
      </c>
      <c r="E80" s="288">
        <v>0.41899999999999998</v>
      </c>
      <c r="F80" s="288">
        <v>0.42099999999999999</v>
      </c>
      <c r="G80" s="288">
        <v>0.14199999999999999</v>
      </c>
      <c r="H80" s="288">
        <v>0.82</v>
      </c>
      <c r="I80" s="288">
        <v>0.23799999999999999</v>
      </c>
    </row>
    <row r="81" spans="1:9" x14ac:dyDescent="0.25">
      <c r="A81" s="131" t="s">
        <v>1061</v>
      </c>
      <c r="B81" s="920">
        <v>0.75800000000000001</v>
      </c>
      <c r="C81" s="920">
        <v>0.29799999999999999</v>
      </c>
      <c r="D81" s="920">
        <v>0.83699999999999997</v>
      </c>
      <c r="E81" s="920">
        <v>0.41299999999999998</v>
      </c>
      <c r="F81" s="920">
        <v>0.42899999999999999</v>
      </c>
      <c r="G81" s="920">
        <v>0.106</v>
      </c>
      <c r="H81" s="920">
        <v>0.80200000000000005</v>
      </c>
      <c r="I81" s="920">
        <v>0.28999999999999998</v>
      </c>
    </row>
    <row r="82" spans="1:9" x14ac:dyDescent="0.25">
      <c r="A82" s="1" t="s">
        <v>1062</v>
      </c>
      <c r="B82" s="288">
        <v>0.70699999999999996</v>
      </c>
      <c r="C82" s="288">
        <v>0.25600000000000001</v>
      </c>
      <c r="D82" s="288">
        <v>0.755</v>
      </c>
      <c r="E82" s="288">
        <v>0.34699999999999998</v>
      </c>
      <c r="F82" s="288">
        <v>0.46500000000000002</v>
      </c>
      <c r="G82" s="288">
        <v>0.08</v>
      </c>
      <c r="H82" s="288">
        <v>0.755</v>
      </c>
      <c r="I82" s="288">
        <v>0.27400000000000002</v>
      </c>
    </row>
    <row r="83" spans="1:9" x14ac:dyDescent="0.25">
      <c r="A83" s="131" t="s">
        <v>1063</v>
      </c>
      <c r="B83" s="920">
        <v>0.71699999999999997</v>
      </c>
      <c r="C83" s="920">
        <v>0.28799999999999998</v>
      </c>
      <c r="D83" s="920">
        <v>0.79900000000000004</v>
      </c>
      <c r="E83" s="920">
        <v>0.39500000000000002</v>
      </c>
      <c r="F83" s="920">
        <v>0.4</v>
      </c>
      <c r="G83" s="920">
        <v>0.128</v>
      </c>
      <c r="H83" s="920">
        <v>0.749</v>
      </c>
      <c r="I83" s="920">
        <v>0.27800000000000002</v>
      </c>
    </row>
    <row r="84" spans="1:9" x14ac:dyDescent="0.25">
      <c r="A84" s="1" t="s">
        <v>1064</v>
      </c>
      <c r="B84" s="288">
        <v>0.70599999999999996</v>
      </c>
      <c r="C84" s="288">
        <v>0.317</v>
      </c>
      <c r="D84" s="288">
        <v>0.78</v>
      </c>
      <c r="E84" s="288">
        <v>0.40600000000000003</v>
      </c>
      <c r="F84" s="288">
        <v>0.42499999999999999</v>
      </c>
      <c r="G84" s="288">
        <v>0.161</v>
      </c>
      <c r="H84" s="288">
        <v>0.746</v>
      </c>
      <c r="I84" s="288">
        <v>0.26900000000000002</v>
      </c>
    </row>
    <row r="85" spans="1:9" x14ac:dyDescent="0.25">
      <c r="A85" s="131" t="s">
        <v>1065</v>
      </c>
      <c r="B85" s="920">
        <v>0.751</v>
      </c>
      <c r="C85" s="920">
        <v>0.35699999999999998</v>
      </c>
      <c r="D85" s="920">
        <v>0.82599999999999996</v>
      </c>
      <c r="E85" s="920">
        <v>0.34699999999999998</v>
      </c>
      <c r="F85" s="920">
        <v>0.44900000000000001</v>
      </c>
      <c r="G85" s="920">
        <v>0.13500000000000001</v>
      </c>
      <c r="H85" s="920">
        <v>0.81799999999999995</v>
      </c>
      <c r="I85" s="920">
        <v>0.22800000000000001</v>
      </c>
    </row>
    <row r="86" spans="1:9" x14ac:dyDescent="0.25">
      <c r="A86" s="1" t="s">
        <v>1066</v>
      </c>
      <c r="B86" s="288">
        <v>0.80400000000000005</v>
      </c>
      <c r="C86" s="288">
        <v>0.312</v>
      </c>
      <c r="D86" s="288">
        <v>0.85099999999999998</v>
      </c>
      <c r="E86" s="288">
        <v>0.44500000000000001</v>
      </c>
      <c r="F86" s="288">
        <v>0.46400000000000002</v>
      </c>
      <c r="G86" s="288">
        <v>9.5000000000000001E-2</v>
      </c>
      <c r="H86" s="288">
        <v>0.82199999999999995</v>
      </c>
      <c r="I86" s="288">
        <v>0.32300000000000001</v>
      </c>
    </row>
    <row r="87" spans="1:9" x14ac:dyDescent="0.25">
      <c r="A87" s="131" t="s">
        <v>1067</v>
      </c>
      <c r="B87" s="920">
        <v>0.71299999999999997</v>
      </c>
      <c r="C87" s="920">
        <v>0.27100000000000002</v>
      </c>
      <c r="D87" s="920">
        <v>0.76500000000000001</v>
      </c>
      <c r="E87" s="920">
        <v>0.36199999999999999</v>
      </c>
      <c r="F87" s="920">
        <v>0.45600000000000002</v>
      </c>
      <c r="G87" s="920">
        <v>9.1999999999999998E-2</v>
      </c>
      <c r="H87" s="920">
        <v>0.75800000000000001</v>
      </c>
      <c r="I87" s="920">
        <v>0.27400000000000002</v>
      </c>
    </row>
    <row r="88" spans="1:9" x14ac:dyDescent="0.25">
      <c r="A88" s="1" t="s">
        <v>1068</v>
      </c>
      <c r="B88" s="288">
        <v>0.78700000000000003</v>
      </c>
      <c r="C88" s="288">
        <v>0.371</v>
      </c>
      <c r="D88" s="288">
        <v>0.85</v>
      </c>
      <c r="E88" s="288">
        <v>0.42199999999999999</v>
      </c>
      <c r="F88" s="288">
        <v>0.442</v>
      </c>
      <c r="G88" s="288">
        <v>6.2E-2</v>
      </c>
      <c r="H88" s="288">
        <v>0.78800000000000003</v>
      </c>
      <c r="I88" s="288">
        <v>0.34599999999999997</v>
      </c>
    </row>
    <row r="89" spans="1:9" x14ac:dyDescent="0.25">
      <c r="A89" s="131" t="s">
        <v>1069</v>
      </c>
      <c r="B89" s="920">
        <v>0.77200000000000002</v>
      </c>
      <c r="C89" s="920">
        <v>0.315</v>
      </c>
      <c r="D89" s="920">
        <v>0.84</v>
      </c>
      <c r="E89" s="920">
        <v>0.45700000000000002</v>
      </c>
      <c r="F89" s="920">
        <v>0.32800000000000001</v>
      </c>
      <c r="G89" s="920">
        <v>5.3999999999999999E-2</v>
      </c>
      <c r="H89" s="920">
        <v>0.78200000000000003</v>
      </c>
      <c r="I89" s="920">
        <v>0.17899999999999999</v>
      </c>
    </row>
    <row r="90" spans="1:9" x14ac:dyDescent="0.25">
      <c r="A90" s="1" t="s">
        <v>1070</v>
      </c>
      <c r="B90" s="288">
        <v>0.77500000000000002</v>
      </c>
      <c r="C90" s="288">
        <v>0.36</v>
      </c>
      <c r="D90" s="288">
        <v>0.84</v>
      </c>
      <c r="E90" s="288">
        <v>0.47199999999999998</v>
      </c>
      <c r="F90" s="288">
        <v>0.39600000000000002</v>
      </c>
      <c r="G90" s="288">
        <v>7.9000000000000001E-2</v>
      </c>
      <c r="H90" s="288">
        <v>0.79300000000000004</v>
      </c>
      <c r="I90" s="288">
        <v>0.308</v>
      </c>
    </row>
    <row r="91" spans="1:9" x14ac:dyDescent="0.25">
      <c r="A91" s="131" t="s">
        <v>1071</v>
      </c>
      <c r="B91" s="920">
        <v>0.76600000000000001</v>
      </c>
      <c r="C91" s="920">
        <v>0.34300000000000003</v>
      </c>
      <c r="D91" s="920">
        <v>0.84199999999999997</v>
      </c>
      <c r="E91" s="920">
        <v>0.41099999999999998</v>
      </c>
      <c r="F91" s="920">
        <v>0.374</v>
      </c>
      <c r="G91" s="920">
        <v>5.8999999999999997E-2</v>
      </c>
      <c r="H91" s="920">
        <v>0.80800000000000005</v>
      </c>
      <c r="I91" s="920">
        <v>0.27500000000000002</v>
      </c>
    </row>
    <row r="92" spans="1:9" x14ac:dyDescent="0.25">
      <c r="A92" s="1" t="s">
        <v>1072</v>
      </c>
      <c r="B92" s="288">
        <v>0.77500000000000002</v>
      </c>
      <c r="C92" s="288">
        <v>0.34699999999999998</v>
      </c>
      <c r="D92" s="288">
        <v>0.84299999999999997</v>
      </c>
      <c r="E92" s="288">
        <v>0.443</v>
      </c>
      <c r="F92" s="288">
        <v>0.38</v>
      </c>
      <c r="G92" s="288">
        <v>6.5000000000000002E-2</v>
      </c>
      <c r="H92" s="288">
        <v>0.79200000000000004</v>
      </c>
      <c r="I92" s="288">
        <v>0.255</v>
      </c>
    </row>
    <row r="93" spans="1:9" x14ac:dyDescent="0.25">
      <c r="A93" s="131" t="s">
        <v>1073</v>
      </c>
      <c r="B93" s="920">
        <v>0.79</v>
      </c>
      <c r="C93" s="920">
        <v>0.35499999999999998</v>
      </c>
      <c r="D93" s="920">
        <v>0.84599999999999997</v>
      </c>
      <c r="E93" s="920">
        <v>0.47499999999999998</v>
      </c>
      <c r="F93" s="920">
        <v>0.35399999999999998</v>
      </c>
      <c r="G93" s="920">
        <v>4.1000000000000002E-2</v>
      </c>
      <c r="H93" s="920">
        <v>0.75900000000000001</v>
      </c>
      <c r="I93" s="920">
        <v>0.252</v>
      </c>
    </row>
    <row r="94" spans="1:9" x14ac:dyDescent="0.25">
      <c r="A94" s="1" t="s">
        <v>1074</v>
      </c>
      <c r="B94" s="288">
        <v>0.73499999999999999</v>
      </c>
      <c r="C94" s="288">
        <v>0.308</v>
      </c>
      <c r="D94" s="288">
        <v>0.79200000000000004</v>
      </c>
      <c r="E94" s="288">
        <v>0.34300000000000003</v>
      </c>
      <c r="F94" s="288">
        <v>0.501</v>
      </c>
      <c r="G94" s="288">
        <v>9.5000000000000001E-2</v>
      </c>
      <c r="H94" s="288">
        <v>0.68799999999999994</v>
      </c>
      <c r="I94" s="288">
        <v>0.36399999999999999</v>
      </c>
    </row>
    <row r="95" spans="1:9" x14ac:dyDescent="0.25">
      <c r="A95" s="131" t="s">
        <v>1075</v>
      </c>
      <c r="B95" s="920">
        <v>0.77500000000000002</v>
      </c>
      <c r="C95" s="920">
        <v>0.34200000000000003</v>
      </c>
      <c r="D95" s="920">
        <v>0.83099999999999996</v>
      </c>
      <c r="E95" s="920">
        <v>0.443</v>
      </c>
      <c r="F95" s="920">
        <v>0.38300000000000001</v>
      </c>
      <c r="G95" s="920">
        <v>4.7E-2</v>
      </c>
      <c r="H95" s="920">
        <v>0.73799999999999999</v>
      </c>
      <c r="I95" s="920">
        <v>0.27100000000000002</v>
      </c>
    </row>
    <row r="96" spans="1:9" x14ac:dyDescent="0.25">
      <c r="A96" s="1" t="s">
        <v>1076</v>
      </c>
      <c r="B96" s="288">
        <v>0.66300000000000003</v>
      </c>
      <c r="C96" s="288">
        <v>0.23300000000000001</v>
      </c>
      <c r="D96" s="288">
        <v>0.7</v>
      </c>
      <c r="E96" s="288">
        <v>0.35899999999999999</v>
      </c>
      <c r="F96" s="288">
        <v>0.45200000000000001</v>
      </c>
      <c r="G96" s="288">
        <v>9.6000000000000002E-2</v>
      </c>
      <c r="H96" s="288">
        <v>0.63300000000000001</v>
      </c>
      <c r="I96" s="288">
        <v>0.24399999999999999</v>
      </c>
    </row>
    <row r="97" spans="1:9" x14ac:dyDescent="0.25">
      <c r="A97" s="131" t="s">
        <v>1077</v>
      </c>
      <c r="B97" s="920">
        <v>0.71599999999999997</v>
      </c>
      <c r="C97" s="920">
        <v>0.29699999999999999</v>
      </c>
      <c r="D97" s="920">
        <v>0.78800000000000003</v>
      </c>
      <c r="E97" s="920">
        <v>0.41</v>
      </c>
      <c r="F97" s="920">
        <v>0.42699999999999999</v>
      </c>
      <c r="G97" s="920">
        <v>0.20100000000000001</v>
      </c>
      <c r="H97" s="920">
        <v>0.68500000000000005</v>
      </c>
      <c r="I97" s="920">
        <v>0.27700000000000002</v>
      </c>
    </row>
    <row r="98" spans="1:9" x14ac:dyDescent="0.25">
      <c r="A98" s="1" t="s">
        <v>1078</v>
      </c>
      <c r="B98" s="288">
        <v>0.71699999999999997</v>
      </c>
      <c r="C98" s="288">
        <v>0.30099999999999999</v>
      </c>
      <c r="D98" s="288">
        <v>0.77700000000000002</v>
      </c>
      <c r="E98" s="288">
        <v>0.44800000000000001</v>
      </c>
      <c r="F98" s="288">
        <v>0.35799999999999998</v>
      </c>
      <c r="G98" s="288">
        <v>0.113</v>
      </c>
      <c r="H98" s="288">
        <v>0.69499999999999995</v>
      </c>
      <c r="I98" s="288">
        <v>0.183</v>
      </c>
    </row>
    <row r="99" spans="1:9" x14ac:dyDescent="0.25">
      <c r="A99" s="131" t="s">
        <v>1079</v>
      </c>
      <c r="B99" s="920">
        <v>0.7</v>
      </c>
      <c r="C99" s="920">
        <v>0.32</v>
      </c>
      <c r="D99" s="920">
        <v>0.751</v>
      </c>
      <c r="E99" s="920">
        <v>0.46</v>
      </c>
      <c r="F99" s="920">
        <v>0.39</v>
      </c>
      <c r="G99" s="920">
        <v>0.155</v>
      </c>
      <c r="H99" s="920">
        <v>0.66600000000000004</v>
      </c>
      <c r="I99" s="920">
        <v>0.21199999999999999</v>
      </c>
    </row>
    <row r="100" spans="1:9" x14ac:dyDescent="0.25">
      <c r="A100" s="1" t="s">
        <v>1080</v>
      </c>
      <c r="B100" s="288">
        <v>0.68899999999999995</v>
      </c>
      <c r="C100" s="288">
        <v>0.36099999999999999</v>
      </c>
      <c r="D100" s="288">
        <v>0.75800000000000001</v>
      </c>
      <c r="E100" s="288">
        <v>0.42199999999999999</v>
      </c>
      <c r="F100" s="288">
        <v>0.433</v>
      </c>
      <c r="G100" s="288">
        <v>0.17699999999999999</v>
      </c>
      <c r="H100" s="288">
        <v>0.67300000000000004</v>
      </c>
      <c r="I100" s="288">
        <v>0.316</v>
      </c>
    </row>
    <row r="101" spans="1:9" x14ac:dyDescent="0.25">
      <c r="A101" s="131" t="s">
        <v>1081</v>
      </c>
      <c r="B101" s="920">
        <v>0.68</v>
      </c>
      <c r="C101" s="920">
        <v>0.29099999999999998</v>
      </c>
      <c r="D101" s="920">
        <v>0.72699999999999998</v>
      </c>
      <c r="E101" s="920">
        <v>0.40400000000000003</v>
      </c>
      <c r="F101" s="920">
        <v>0.43</v>
      </c>
      <c r="G101" s="920">
        <v>0.13700000000000001</v>
      </c>
      <c r="H101" s="920">
        <v>0.65</v>
      </c>
      <c r="I101" s="920">
        <v>0.251</v>
      </c>
    </row>
    <row r="102" spans="1:9" x14ac:dyDescent="0.25">
      <c r="A102" s="1" t="s">
        <v>1082</v>
      </c>
      <c r="B102" s="288">
        <v>0.73199999999999998</v>
      </c>
      <c r="C102" s="288">
        <v>0.38900000000000001</v>
      </c>
      <c r="D102" s="288">
        <v>0.80100000000000005</v>
      </c>
      <c r="E102" s="288">
        <v>0.48399999999999999</v>
      </c>
      <c r="F102" s="288">
        <v>0.42199999999999999</v>
      </c>
      <c r="G102" s="288">
        <v>0.20499999999999999</v>
      </c>
      <c r="H102" s="288">
        <v>0.74199999999999999</v>
      </c>
      <c r="I102" s="288">
        <v>0.29799999999999999</v>
      </c>
    </row>
    <row r="103" spans="1:9" x14ac:dyDescent="0.25">
      <c r="A103" s="131" t="s">
        <v>1083</v>
      </c>
      <c r="B103" s="920">
        <v>0.72499999999999998</v>
      </c>
      <c r="C103" s="920">
        <v>0.34699999999999998</v>
      </c>
      <c r="D103" s="920">
        <v>0.81499999999999995</v>
      </c>
      <c r="E103" s="920">
        <v>0.44400000000000001</v>
      </c>
      <c r="F103" s="920">
        <v>0.40500000000000003</v>
      </c>
      <c r="G103" s="920">
        <v>0.22500000000000001</v>
      </c>
      <c r="H103" s="920">
        <v>0.69699999999999995</v>
      </c>
      <c r="I103" s="920">
        <v>0.25800000000000001</v>
      </c>
    </row>
    <row r="104" spans="1:9" x14ac:dyDescent="0.25">
      <c r="A104" s="1" t="s">
        <v>1084</v>
      </c>
      <c r="B104" s="288">
        <v>0.71399999999999997</v>
      </c>
      <c r="C104" s="288">
        <v>0.33300000000000002</v>
      </c>
      <c r="D104" s="288">
        <v>0.80200000000000005</v>
      </c>
      <c r="E104" s="288">
        <v>0.39800000000000002</v>
      </c>
      <c r="F104" s="288">
        <v>0.439</v>
      </c>
      <c r="G104" s="288">
        <v>0.24299999999999999</v>
      </c>
      <c r="H104" s="288">
        <v>0.748</v>
      </c>
      <c r="I104" s="288">
        <v>0.29699999999999999</v>
      </c>
    </row>
    <row r="105" spans="1:9" x14ac:dyDescent="0.25">
      <c r="A105" s="131" t="s">
        <v>1085</v>
      </c>
      <c r="B105" s="920">
        <v>0.70799999999999996</v>
      </c>
      <c r="C105" s="920">
        <v>0.28799999999999998</v>
      </c>
      <c r="D105" s="920">
        <v>0.80600000000000005</v>
      </c>
      <c r="E105" s="920">
        <v>0.433</v>
      </c>
      <c r="F105" s="920">
        <v>0.36299999999999999</v>
      </c>
      <c r="G105" s="920">
        <v>9.6000000000000002E-2</v>
      </c>
      <c r="H105" s="920">
        <v>0.72</v>
      </c>
      <c r="I105" s="920">
        <v>0.28199999999999997</v>
      </c>
    </row>
    <row r="106" spans="1:9" x14ac:dyDescent="0.25">
      <c r="A106" s="1" t="s">
        <v>1086</v>
      </c>
      <c r="B106" s="288">
        <v>0.72899999999999998</v>
      </c>
      <c r="C106" s="288">
        <v>0.45500000000000002</v>
      </c>
      <c r="D106" s="288">
        <v>0.81299999999999994</v>
      </c>
      <c r="E106" s="288">
        <v>0.45200000000000001</v>
      </c>
      <c r="F106" s="288">
        <v>0.39</v>
      </c>
      <c r="G106" s="288">
        <v>0.113</v>
      </c>
      <c r="H106" s="288">
        <v>0.76300000000000001</v>
      </c>
      <c r="I106" s="288">
        <v>0.27800000000000002</v>
      </c>
    </row>
    <row r="107" spans="1:9" x14ac:dyDescent="0.25">
      <c r="A107" s="131" t="s">
        <v>1087</v>
      </c>
      <c r="B107" s="920">
        <v>0.69399999999999995</v>
      </c>
      <c r="C107" s="920">
        <v>0.34</v>
      </c>
      <c r="D107" s="920">
        <v>0.79500000000000004</v>
      </c>
      <c r="E107" s="920">
        <v>0.379</v>
      </c>
      <c r="F107" s="920">
        <v>0.378</v>
      </c>
      <c r="G107" s="920">
        <v>0.113</v>
      </c>
      <c r="H107" s="920">
        <v>0.75</v>
      </c>
      <c r="I107" s="920">
        <v>0.26500000000000001</v>
      </c>
    </row>
    <row r="108" spans="1:9" x14ac:dyDescent="0.25">
      <c r="A108" s="1" t="s">
        <v>1088</v>
      </c>
      <c r="B108" s="288">
        <v>0.72099999999999997</v>
      </c>
      <c r="C108" s="288">
        <v>0.37</v>
      </c>
      <c r="D108" s="288">
        <v>0.80500000000000005</v>
      </c>
      <c r="E108" s="288">
        <v>0.443</v>
      </c>
      <c r="F108" s="288">
        <v>0.40100000000000002</v>
      </c>
      <c r="G108" s="288">
        <v>0.153</v>
      </c>
      <c r="H108" s="288">
        <v>0.74099999999999999</v>
      </c>
      <c r="I108" s="288">
        <v>0.28299999999999997</v>
      </c>
    </row>
    <row r="109" spans="1:9" x14ac:dyDescent="0.25">
      <c r="A109" s="131" t="s">
        <v>1089</v>
      </c>
      <c r="B109" s="920">
        <v>0.75800000000000001</v>
      </c>
      <c r="C109" s="920">
        <v>0.379</v>
      </c>
      <c r="D109" s="920">
        <v>0.82599999999999996</v>
      </c>
      <c r="E109" s="920">
        <v>0.39400000000000002</v>
      </c>
      <c r="F109" s="920">
        <v>0.41299999999999998</v>
      </c>
      <c r="G109" s="920">
        <v>6.9000000000000006E-2</v>
      </c>
      <c r="H109" s="920">
        <v>0.76100000000000001</v>
      </c>
      <c r="I109" s="920">
        <v>0.32200000000000001</v>
      </c>
    </row>
    <row r="110" spans="1:9" x14ac:dyDescent="0.25">
      <c r="A110" s="1" t="s">
        <v>1090</v>
      </c>
      <c r="B110" s="288">
        <v>0.76500000000000001</v>
      </c>
      <c r="C110" s="288">
        <v>0.35199999999999998</v>
      </c>
      <c r="D110" s="288">
        <v>0.83599999999999997</v>
      </c>
      <c r="E110" s="288">
        <v>0.41899999999999998</v>
      </c>
      <c r="F110" s="288">
        <v>0.36499999999999999</v>
      </c>
      <c r="G110" s="288">
        <v>7.0000000000000007E-2</v>
      </c>
      <c r="H110" s="288">
        <v>0.77400000000000002</v>
      </c>
      <c r="I110" s="288">
        <v>0.19500000000000001</v>
      </c>
    </row>
    <row r="111" spans="1:9" x14ac:dyDescent="0.25">
      <c r="A111" s="131" t="s">
        <v>1091</v>
      </c>
      <c r="B111" s="920">
        <v>0.76100000000000001</v>
      </c>
      <c r="C111" s="920">
        <v>0.36899999999999999</v>
      </c>
      <c r="D111" s="920">
        <v>0.83</v>
      </c>
      <c r="E111" s="920">
        <v>0.40400000000000003</v>
      </c>
      <c r="F111" s="920">
        <v>0.39300000000000002</v>
      </c>
      <c r="G111" s="920">
        <v>6.9000000000000006E-2</v>
      </c>
      <c r="H111" s="920">
        <v>0.76600000000000001</v>
      </c>
      <c r="I111" s="920">
        <v>0.25800000000000001</v>
      </c>
    </row>
    <row r="112" spans="1:9" x14ac:dyDescent="0.25">
      <c r="A112" s="1" t="s">
        <v>1092</v>
      </c>
      <c r="B112" s="288">
        <v>0.73899999999999999</v>
      </c>
      <c r="C112" s="288">
        <v>0.307</v>
      </c>
      <c r="D112" s="288">
        <v>0.82899999999999996</v>
      </c>
      <c r="E112" s="288">
        <v>0.372</v>
      </c>
      <c r="F112" s="288">
        <v>0.45500000000000002</v>
      </c>
      <c r="G112" s="288">
        <v>0.14499999999999999</v>
      </c>
      <c r="H112" s="288">
        <v>0.78400000000000003</v>
      </c>
      <c r="I112" s="288">
        <v>0.32100000000000001</v>
      </c>
    </row>
    <row r="113" spans="1:9" x14ac:dyDescent="0.25">
      <c r="A113" s="131" t="s">
        <v>1093</v>
      </c>
      <c r="B113" s="920">
        <v>0.751</v>
      </c>
      <c r="C113" s="920">
        <v>0.39200000000000002</v>
      </c>
      <c r="D113" s="920">
        <v>0.82399999999999995</v>
      </c>
      <c r="E113" s="920">
        <v>0.44500000000000001</v>
      </c>
      <c r="F113" s="920">
        <v>0.36599999999999999</v>
      </c>
      <c r="G113" s="920">
        <v>0.161</v>
      </c>
      <c r="H113" s="920">
        <v>0.77</v>
      </c>
      <c r="I113" s="920">
        <v>0.19</v>
      </c>
    </row>
    <row r="114" spans="1:9" x14ac:dyDescent="0.25">
      <c r="A114" s="1" t="s">
        <v>1094</v>
      </c>
      <c r="B114" s="288">
        <v>0.75</v>
      </c>
      <c r="C114" s="288">
        <v>0.35699999999999998</v>
      </c>
      <c r="D114" s="288">
        <v>0.82099999999999995</v>
      </c>
      <c r="E114" s="288">
        <v>0.44</v>
      </c>
      <c r="F114" s="288">
        <v>0.35</v>
      </c>
      <c r="G114" s="288">
        <v>0.10199999999999999</v>
      </c>
      <c r="H114" s="288">
        <v>0.752</v>
      </c>
      <c r="I114" s="288">
        <v>0.221</v>
      </c>
    </row>
    <row r="115" spans="1:9" x14ac:dyDescent="0.25">
      <c r="A115" s="131" t="s">
        <v>1095</v>
      </c>
      <c r="B115" s="920">
        <v>0.68799999999999994</v>
      </c>
      <c r="C115" s="920">
        <v>0.253</v>
      </c>
      <c r="D115" s="920">
        <v>0.77800000000000002</v>
      </c>
      <c r="E115" s="920">
        <v>0.41399999999999998</v>
      </c>
      <c r="F115" s="920">
        <v>0.42099999999999999</v>
      </c>
      <c r="G115" s="920">
        <v>0.10100000000000001</v>
      </c>
      <c r="H115" s="920">
        <v>0.73699999999999999</v>
      </c>
      <c r="I115" s="920">
        <v>0.38400000000000001</v>
      </c>
    </row>
    <row r="116" spans="1:9" x14ac:dyDescent="0.25">
      <c r="A116" s="1" t="s">
        <v>1096</v>
      </c>
      <c r="B116" s="288">
        <v>0.72399999999999998</v>
      </c>
      <c r="C116" s="288">
        <v>0.308</v>
      </c>
      <c r="D116" s="288">
        <v>0.80400000000000005</v>
      </c>
      <c r="E116" s="288">
        <v>0.372</v>
      </c>
      <c r="F116" s="288">
        <v>0.47599999999999998</v>
      </c>
      <c r="G116" s="288">
        <v>0.192</v>
      </c>
      <c r="H116" s="288">
        <v>0.77900000000000003</v>
      </c>
      <c r="I116" s="288">
        <v>0.254</v>
      </c>
    </row>
    <row r="117" spans="1:9" x14ac:dyDescent="0.25">
      <c r="A117" s="131" t="s">
        <v>1097</v>
      </c>
      <c r="B117" s="920">
        <v>0.74099999999999999</v>
      </c>
      <c r="C117" s="920">
        <v>0.33400000000000002</v>
      </c>
      <c r="D117" s="920">
        <v>0.82</v>
      </c>
      <c r="E117" s="920">
        <v>0.41799999999999998</v>
      </c>
      <c r="F117" s="920">
        <v>0.39500000000000002</v>
      </c>
      <c r="G117" s="920">
        <v>0.127</v>
      </c>
      <c r="H117" s="920">
        <v>0.76600000000000001</v>
      </c>
      <c r="I117" s="920">
        <v>0.25</v>
      </c>
    </row>
    <row r="118" spans="1:9" x14ac:dyDescent="0.25">
      <c r="A118" s="1" t="s">
        <v>1098</v>
      </c>
      <c r="B118" s="288">
        <v>0.76</v>
      </c>
      <c r="C118" s="288">
        <v>0.3</v>
      </c>
      <c r="D118" s="288">
        <v>0.80700000000000005</v>
      </c>
      <c r="E118" s="288">
        <v>0.39600000000000002</v>
      </c>
      <c r="F118" s="288">
        <v>0.42899999999999999</v>
      </c>
      <c r="G118" s="288">
        <v>0.11799999999999999</v>
      </c>
      <c r="H118" s="288">
        <v>0.747</v>
      </c>
      <c r="I118" s="288">
        <v>0.19400000000000001</v>
      </c>
    </row>
    <row r="119" spans="1:9" x14ac:dyDescent="0.25">
      <c r="A119" s="131" t="s">
        <v>1099</v>
      </c>
      <c r="B119" s="920">
        <v>0.78500000000000003</v>
      </c>
      <c r="C119" s="920">
        <v>0.33</v>
      </c>
      <c r="D119" s="920">
        <v>0.84399999999999997</v>
      </c>
      <c r="E119" s="920">
        <v>0.46100000000000002</v>
      </c>
      <c r="F119" s="920">
        <v>0.45600000000000002</v>
      </c>
      <c r="G119" s="920">
        <v>0.16</v>
      </c>
      <c r="H119" s="920">
        <v>0.80500000000000005</v>
      </c>
      <c r="I119" s="920">
        <v>0.249</v>
      </c>
    </row>
    <row r="120" spans="1:9" x14ac:dyDescent="0.25">
      <c r="A120" s="1" t="s">
        <v>1100</v>
      </c>
      <c r="B120" s="288">
        <v>0.749</v>
      </c>
      <c r="C120" s="288">
        <v>0.29699999999999999</v>
      </c>
      <c r="D120" s="288">
        <v>0.82899999999999996</v>
      </c>
      <c r="E120" s="288">
        <v>0.38</v>
      </c>
      <c r="F120" s="288">
        <v>0.54500000000000004</v>
      </c>
      <c r="G120" s="288">
        <v>4.3999999999999997E-2</v>
      </c>
      <c r="H120" s="288">
        <v>0.88100000000000001</v>
      </c>
      <c r="I120" s="288">
        <v>0.30599999999999999</v>
      </c>
    </row>
    <row r="121" spans="1:9" x14ac:dyDescent="0.25">
      <c r="A121" s="131" t="s">
        <v>1101</v>
      </c>
      <c r="B121" s="920">
        <v>0.74299999999999999</v>
      </c>
      <c r="C121" s="920">
        <v>0.312</v>
      </c>
      <c r="D121" s="920">
        <v>0.81200000000000006</v>
      </c>
      <c r="E121" s="920">
        <v>0.40300000000000002</v>
      </c>
      <c r="F121" s="920">
        <v>0.49299999999999999</v>
      </c>
      <c r="G121" s="920">
        <v>0.121</v>
      </c>
      <c r="H121" s="920">
        <v>0.82399999999999995</v>
      </c>
      <c r="I121" s="920">
        <v>0.28199999999999997</v>
      </c>
    </row>
    <row r="122" spans="1:9" x14ac:dyDescent="0.25">
      <c r="A122" s="1" t="s">
        <v>1102</v>
      </c>
      <c r="B122" s="288">
        <v>0.74099999999999999</v>
      </c>
      <c r="C122" s="288">
        <v>0.246</v>
      </c>
      <c r="D122" s="288">
        <v>0.81499999999999995</v>
      </c>
      <c r="E122" s="288">
        <v>0.39300000000000002</v>
      </c>
      <c r="F122" s="288">
        <v>0.50900000000000001</v>
      </c>
      <c r="G122" s="288">
        <v>0.19700000000000001</v>
      </c>
      <c r="H122" s="288">
        <v>0.77900000000000003</v>
      </c>
      <c r="I122" s="288">
        <v>0.34799999999999998</v>
      </c>
    </row>
    <row r="123" spans="1:9" x14ac:dyDescent="0.25">
      <c r="A123" s="131" t="s">
        <v>1103</v>
      </c>
      <c r="B123" s="920">
        <v>0.747</v>
      </c>
      <c r="C123" s="920">
        <v>0.33300000000000002</v>
      </c>
      <c r="D123" s="920">
        <v>0.82299999999999995</v>
      </c>
      <c r="E123" s="920">
        <v>0.43</v>
      </c>
      <c r="F123" s="920">
        <v>0.41799999999999998</v>
      </c>
      <c r="G123" s="920">
        <v>0.126</v>
      </c>
      <c r="H123" s="920">
        <v>0.78500000000000003</v>
      </c>
      <c r="I123" s="920">
        <v>0.26200000000000001</v>
      </c>
    </row>
    <row r="124" spans="1:9" x14ac:dyDescent="0.25">
      <c r="A124" s="1" t="s">
        <v>1104</v>
      </c>
      <c r="B124" s="288">
        <v>0.79800000000000004</v>
      </c>
      <c r="C124" s="288">
        <v>0.33700000000000002</v>
      </c>
      <c r="D124" s="288">
        <v>0.84699999999999998</v>
      </c>
      <c r="E124" s="288">
        <v>0.51800000000000002</v>
      </c>
      <c r="F124" s="288">
        <v>0.437</v>
      </c>
      <c r="G124" s="288">
        <v>8.5999999999999993E-2</v>
      </c>
      <c r="H124" s="288">
        <v>0.81899999999999995</v>
      </c>
      <c r="I124" s="288">
        <v>0.24299999999999999</v>
      </c>
    </row>
    <row r="125" spans="1:9" x14ac:dyDescent="0.25">
      <c r="A125" s="131" t="s">
        <v>1105</v>
      </c>
      <c r="B125" s="920">
        <v>0.79300000000000004</v>
      </c>
      <c r="C125" s="920">
        <v>0.41</v>
      </c>
      <c r="D125" s="920">
        <v>0.84399999999999997</v>
      </c>
      <c r="E125" s="920">
        <v>0.46200000000000002</v>
      </c>
      <c r="F125" s="920">
        <v>0.47199999999999998</v>
      </c>
      <c r="G125" s="920">
        <v>0.24199999999999999</v>
      </c>
      <c r="H125" s="920">
        <v>0.80300000000000005</v>
      </c>
      <c r="I125" s="920">
        <v>0.255</v>
      </c>
    </row>
    <row r="126" spans="1:9" x14ac:dyDescent="0.25">
      <c r="A126" s="1" t="s">
        <v>1106</v>
      </c>
      <c r="B126" s="288">
        <v>0.78600000000000003</v>
      </c>
      <c r="C126" s="288">
        <v>0.36399999999999999</v>
      </c>
      <c r="D126" s="288">
        <v>0.83899999999999997</v>
      </c>
      <c r="E126" s="288">
        <v>0.48399999999999999</v>
      </c>
      <c r="F126" s="288">
        <v>0.39800000000000002</v>
      </c>
      <c r="G126" s="288">
        <v>7.4999999999999997E-2</v>
      </c>
      <c r="H126" s="288">
        <v>0.78200000000000003</v>
      </c>
      <c r="I126" s="288">
        <v>0.26600000000000001</v>
      </c>
    </row>
    <row r="127" spans="1:9" x14ac:dyDescent="0.25">
      <c r="A127" s="131" t="s">
        <v>1107</v>
      </c>
      <c r="B127" s="920">
        <v>0.76300000000000001</v>
      </c>
      <c r="C127" s="920">
        <v>0.32100000000000001</v>
      </c>
      <c r="D127" s="920">
        <v>0.82299999999999995</v>
      </c>
      <c r="E127" s="920">
        <v>0.42899999999999999</v>
      </c>
      <c r="F127" s="920">
        <v>0.45600000000000002</v>
      </c>
      <c r="G127" s="920">
        <v>0.121</v>
      </c>
      <c r="H127" s="920">
        <v>0.79900000000000004</v>
      </c>
      <c r="I127" s="920">
        <v>0.255</v>
      </c>
    </row>
    <row r="128" spans="1:9" x14ac:dyDescent="0.25">
      <c r="A128" s="1" t="s">
        <v>1108</v>
      </c>
      <c r="B128" s="288">
        <v>0.79500000000000004</v>
      </c>
      <c r="C128" s="288">
        <v>0.20399999999999999</v>
      </c>
      <c r="D128" s="288">
        <v>0.84699999999999998</v>
      </c>
      <c r="E128" s="288">
        <v>0.35299999999999998</v>
      </c>
      <c r="F128" s="288">
        <v>0.48199999999999998</v>
      </c>
      <c r="G128" s="288">
        <v>0.05</v>
      </c>
      <c r="H128" s="288">
        <v>0.82799999999999996</v>
      </c>
      <c r="I128" s="288">
        <v>0.27100000000000002</v>
      </c>
    </row>
    <row r="129" spans="1:9" x14ac:dyDescent="0.25">
      <c r="A129" s="131" t="s">
        <v>1109</v>
      </c>
      <c r="B129" s="920">
        <v>0.8</v>
      </c>
      <c r="C129" s="920">
        <v>0.25</v>
      </c>
      <c r="D129" s="920">
        <v>0.84899999999999998</v>
      </c>
      <c r="E129" s="920">
        <v>0.36099999999999999</v>
      </c>
      <c r="F129" s="920">
        <v>0.45300000000000001</v>
      </c>
      <c r="G129" s="920">
        <v>0.13900000000000001</v>
      </c>
      <c r="H129" s="920">
        <v>0.81899999999999995</v>
      </c>
      <c r="I129" s="920">
        <v>0.159</v>
      </c>
    </row>
    <row r="130" spans="1:9" x14ac:dyDescent="0.25">
      <c r="A130" s="1" t="s">
        <v>1110</v>
      </c>
      <c r="B130" s="288">
        <v>0.82299999999999995</v>
      </c>
      <c r="C130" s="288">
        <v>0.27800000000000002</v>
      </c>
      <c r="D130" s="288">
        <v>0.86599999999999999</v>
      </c>
      <c r="E130" s="288">
        <v>0.45400000000000001</v>
      </c>
      <c r="F130" s="288">
        <v>0.55100000000000005</v>
      </c>
      <c r="G130" s="288">
        <v>5.5E-2</v>
      </c>
      <c r="H130" s="288">
        <v>0.84499999999999997</v>
      </c>
      <c r="I130" s="288">
        <v>0.42899999999999999</v>
      </c>
    </row>
    <row r="131" spans="1:9" x14ac:dyDescent="0.25">
      <c r="A131" s="131" t="s">
        <v>1111</v>
      </c>
      <c r="B131" s="920">
        <v>0.79500000000000004</v>
      </c>
      <c r="C131" s="920">
        <v>0.37</v>
      </c>
      <c r="D131" s="920">
        <v>0.85699999999999998</v>
      </c>
      <c r="E131" s="920">
        <v>0.40500000000000003</v>
      </c>
      <c r="F131" s="920">
        <v>0.48099999999999998</v>
      </c>
      <c r="G131" s="920">
        <v>0.113</v>
      </c>
      <c r="H131" s="920">
        <v>0.82299999999999995</v>
      </c>
      <c r="I131" s="920">
        <v>0.29699999999999999</v>
      </c>
    </row>
    <row r="132" spans="1:9" x14ac:dyDescent="0.25">
      <c r="A132" s="1" t="s">
        <v>1112</v>
      </c>
      <c r="B132" s="288">
        <v>0.81399999999999995</v>
      </c>
      <c r="C132" s="288">
        <v>0.215</v>
      </c>
      <c r="D132" s="288">
        <v>0.871</v>
      </c>
      <c r="E132" s="288">
        <v>0.36399999999999999</v>
      </c>
      <c r="F132" s="288">
        <v>0.35299999999999998</v>
      </c>
      <c r="G132" s="288">
        <v>4.2999999999999997E-2</v>
      </c>
      <c r="H132" s="288">
        <v>0.85</v>
      </c>
      <c r="I132" s="288">
        <v>0.15</v>
      </c>
    </row>
    <row r="133" spans="1:9" x14ac:dyDescent="0.25">
      <c r="A133" s="131" t="s">
        <v>1113</v>
      </c>
      <c r="B133" s="920">
        <v>0.80100000000000005</v>
      </c>
      <c r="C133" s="920">
        <v>0.26700000000000002</v>
      </c>
      <c r="D133" s="920">
        <v>0.85499999999999998</v>
      </c>
      <c r="E133" s="920">
        <v>0.38300000000000001</v>
      </c>
      <c r="F133" s="920">
        <v>0.46500000000000002</v>
      </c>
      <c r="G133" s="920">
        <v>7.2999999999999995E-2</v>
      </c>
      <c r="H133" s="920">
        <v>0.83</v>
      </c>
      <c r="I133" s="920">
        <v>0.25900000000000001</v>
      </c>
    </row>
    <row r="134" spans="1:9" x14ac:dyDescent="0.25">
      <c r="A134" s="1" t="s">
        <v>1114</v>
      </c>
      <c r="B134" s="288">
        <v>0.68899999999999995</v>
      </c>
      <c r="C134" s="288">
        <v>0.182</v>
      </c>
      <c r="D134" s="288">
        <v>0.74099999999999999</v>
      </c>
      <c r="E134" s="288">
        <v>0.32700000000000001</v>
      </c>
      <c r="F134" s="288">
        <v>0.438</v>
      </c>
      <c r="G134" s="288">
        <v>0.67700000000000005</v>
      </c>
      <c r="H134" s="288">
        <v>0.65800000000000003</v>
      </c>
      <c r="I134" s="288">
        <v>0.20399999999999999</v>
      </c>
    </row>
    <row r="135" spans="1:9" x14ac:dyDescent="0.25">
      <c r="A135" s="131" t="s">
        <v>1115</v>
      </c>
      <c r="B135" s="920">
        <v>0.80300000000000005</v>
      </c>
      <c r="C135" s="920">
        <v>0.27300000000000002</v>
      </c>
      <c r="D135" s="920">
        <v>0.86899999999999999</v>
      </c>
      <c r="E135" s="920">
        <v>0.42199999999999999</v>
      </c>
      <c r="F135" s="920">
        <v>0.50900000000000001</v>
      </c>
      <c r="G135" s="920">
        <v>0.17100000000000001</v>
      </c>
      <c r="H135" s="920">
        <v>0.84199999999999997</v>
      </c>
      <c r="I135" s="920">
        <v>0.34399999999999997</v>
      </c>
    </row>
    <row r="136" spans="1:9" x14ac:dyDescent="0.25">
      <c r="A136" s="1" t="s">
        <v>1116</v>
      </c>
      <c r="B136" s="288">
        <v>0.74099999999999999</v>
      </c>
      <c r="C136" s="288">
        <v>0.308</v>
      </c>
      <c r="D136" s="288">
        <v>0.79500000000000004</v>
      </c>
      <c r="E136" s="288">
        <v>0.41</v>
      </c>
      <c r="F136" s="288">
        <v>0.45300000000000001</v>
      </c>
      <c r="G136" s="288">
        <v>0.111</v>
      </c>
      <c r="H136" s="288">
        <v>0.76400000000000001</v>
      </c>
      <c r="I136" s="288">
        <v>0.27200000000000002</v>
      </c>
    </row>
    <row r="137" spans="1:9" ht="14.4" thickBot="1" x14ac:dyDescent="0.3">
      <c r="A137" s="132" t="s">
        <v>1117</v>
      </c>
      <c r="B137" s="921">
        <v>0.74099999999999999</v>
      </c>
      <c r="C137" s="921">
        <v>0.308</v>
      </c>
      <c r="D137" s="921">
        <v>0.79500000000000004</v>
      </c>
      <c r="E137" s="921">
        <v>0.41</v>
      </c>
      <c r="F137" s="921">
        <v>0.45300000000000001</v>
      </c>
      <c r="G137" s="921">
        <v>0.112</v>
      </c>
      <c r="H137" s="921">
        <v>0.76300000000000001</v>
      </c>
      <c r="I137" s="921">
        <v>0.27200000000000002</v>
      </c>
    </row>
    <row r="138" spans="1:9" x14ac:dyDescent="0.25">
      <c r="A138" s="657" t="s">
        <v>1147</v>
      </c>
    </row>
  </sheetData>
  <mergeCells count="5">
    <mergeCell ref="A2:I2"/>
    <mergeCell ref="A4:I4"/>
    <mergeCell ref="B5:E5"/>
    <mergeCell ref="F5:I5"/>
    <mergeCell ref="A3:I3"/>
  </mergeCells>
  <hyperlinks>
    <hyperlink ref="J1" location="'Index'!A1" display="INDICE"/>
  </hyperlinks>
  <printOptions horizontalCentered="1"/>
  <pageMargins left="0.118055555555556" right="0.118055555555556" top="0.15763888888888899" bottom="0.15763888888888899" header="0.51180555555555496" footer="0"/>
  <pageSetup paperSize="9" scale="78" fitToHeight="2" orientation="portrait" horizontalDpi="300" verticalDpi="300" r:id="rId1"/>
  <headerFooter>
    <oddFooter>&amp;L&amp;F</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I138"/>
  <sheetViews>
    <sheetView showGridLines="0" zoomScaleNormal="100" workbookViewId="0"/>
  </sheetViews>
  <sheetFormatPr defaultColWidth="10" defaultRowHeight="13.8" x14ac:dyDescent="0.25"/>
  <cols>
    <col min="1" max="1" width="27" style="644" customWidth="1"/>
    <col min="2" max="9" width="13.44140625" style="644" customWidth="1"/>
    <col min="10" max="996" width="10" style="644"/>
    <col min="997" max="1023" width="11.5546875" style="645" customWidth="1"/>
    <col min="1024" max="16384" width="10" style="645"/>
  </cols>
  <sheetData>
    <row r="1" spans="1:1023" ht="14.4" x14ac:dyDescent="0.3">
      <c r="I1" s="638" t="s">
        <v>1152</v>
      </c>
      <c r="J1" s="36" t="s">
        <v>50</v>
      </c>
    </row>
    <row r="2" spans="1:1023" ht="14.25" customHeight="1" x14ac:dyDescent="0.25">
      <c r="A2" s="1140" t="s">
        <v>1153</v>
      </c>
      <c r="B2" s="1140"/>
      <c r="C2" s="1140"/>
      <c r="D2" s="1140"/>
      <c r="E2" s="1140"/>
      <c r="F2" s="1140"/>
      <c r="G2" s="1140"/>
      <c r="H2" s="1140"/>
      <c r="I2" s="1140"/>
    </row>
    <row r="3" spans="1:1023" ht="14.25" customHeight="1" x14ac:dyDescent="0.25">
      <c r="A3" s="972" t="s">
        <v>980</v>
      </c>
      <c r="B3" s="972"/>
      <c r="C3" s="972"/>
      <c r="D3" s="972"/>
      <c r="E3" s="972"/>
      <c r="F3" s="972"/>
      <c r="G3" s="972"/>
      <c r="H3" s="972"/>
      <c r="I3" s="972"/>
    </row>
    <row r="4" spans="1:1023" ht="14.25" customHeight="1" x14ac:dyDescent="0.25">
      <c r="A4" s="1141" t="s">
        <v>1154</v>
      </c>
      <c r="B4" s="1141"/>
      <c r="C4" s="1141"/>
      <c r="D4" s="1141"/>
      <c r="E4" s="1141"/>
      <c r="F4" s="1141"/>
      <c r="G4" s="1141"/>
      <c r="H4" s="1141"/>
      <c r="I4" s="1141"/>
    </row>
    <row r="5" spans="1:1023" x14ac:dyDescent="0.25">
      <c r="A5" s="658"/>
      <c r="B5" s="1142" t="s">
        <v>1136</v>
      </c>
      <c r="C5" s="1142"/>
      <c r="D5" s="1142"/>
      <c r="E5" s="1142"/>
      <c r="F5" s="1142" t="s">
        <v>1137</v>
      </c>
      <c r="G5" s="1142"/>
      <c r="H5" s="1142"/>
      <c r="I5" s="1142"/>
    </row>
    <row r="6" spans="1:1023" s="656" customFormat="1" ht="58.5" customHeight="1" x14ac:dyDescent="0.25">
      <c r="A6" s="646" t="s">
        <v>981</v>
      </c>
      <c r="B6" s="653" t="s">
        <v>61</v>
      </c>
      <c r="C6" s="654" t="s">
        <v>1141</v>
      </c>
      <c r="D6" s="654" t="s">
        <v>1142</v>
      </c>
      <c r="E6" s="655" t="s">
        <v>1143</v>
      </c>
      <c r="F6" s="647" t="s">
        <v>61</v>
      </c>
      <c r="G6" s="647" t="s">
        <v>1141</v>
      </c>
      <c r="H6" s="647" t="s">
        <v>1142</v>
      </c>
      <c r="I6" s="647" t="s">
        <v>1143</v>
      </c>
      <c r="ALI6" s="645"/>
      <c r="ALJ6" s="645"/>
      <c r="ALK6" s="645"/>
      <c r="ALL6" s="645"/>
      <c r="ALM6" s="645"/>
      <c r="ALN6" s="645"/>
      <c r="ALO6" s="645"/>
      <c r="ALP6" s="645"/>
      <c r="ALQ6" s="645"/>
      <c r="ALR6" s="645"/>
      <c r="ALS6" s="645"/>
      <c r="ALT6" s="645"/>
      <c r="ALU6" s="645"/>
      <c r="ALV6" s="645"/>
      <c r="ALW6" s="645"/>
      <c r="ALX6" s="645"/>
      <c r="ALY6" s="645"/>
      <c r="ALZ6" s="645"/>
      <c r="AMA6" s="645"/>
      <c r="AMB6" s="645"/>
      <c r="AMC6" s="645"/>
      <c r="AMD6" s="645"/>
      <c r="AME6" s="645"/>
      <c r="AMF6" s="645"/>
      <c r="AMG6" s="645"/>
      <c r="AMH6" s="645"/>
      <c r="AMI6" s="645"/>
    </row>
    <row r="7" spans="1:1023" x14ac:dyDescent="0.25">
      <c r="A7" s="131" t="s">
        <v>987</v>
      </c>
      <c r="B7" s="659">
        <v>2867</v>
      </c>
      <c r="C7" s="659">
        <v>11091</v>
      </c>
      <c r="D7" s="659">
        <v>2249</v>
      </c>
      <c r="E7" s="659">
        <v>10976</v>
      </c>
      <c r="F7" s="659">
        <v>7115</v>
      </c>
      <c r="G7" s="659">
        <v>27730</v>
      </c>
      <c r="H7" s="659">
        <v>2596</v>
      </c>
      <c r="I7" s="659">
        <v>14757</v>
      </c>
    </row>
    <row r="8" spans="1:1023" x14ac:dyDescent="0.25">
      <c r="A8" s="1" t="s">
        <v>988</v>
      </c>
      <c r="B8" s="129">
        <v>2250</v>
      </c>
      <c r="C8" s="129">
        <v>11882</v>
      </c>
      <c r="D8" s="129">
        <v>1830</v>
      </c>
      <c r="E8" s="129">
        <v>8560</v>
      </c>
      <c r="F8" s="129">
        <v>10068</v>
      </c>
      <c r="G8" s="129">
        <v>65878</v>
      </c>
      <c r="H8" s="129">
        <v>2435</v>
      </c>
      <c r="I8" s="129">
        <v>23197</v>
      </c>
    </row>
    <row r="9" spans="1:1023" x14ac:dyDescent="0.25">
      <c r="A9" s="131" t="s">
        <v>989</v>
      </c>
      <c r="B9" s="659">
        <v>2521</v>
      </c>
      <c r="C9" s="659">
        <v>8595</v>
      </c>
      <c r="D9" s="659">
        <v>2025</v>
      </c>
      <c r="E9" s="659">
        <v>11702</v>
      </c>
      <c r="F9" s="659">
        <v>12177</v>
      </c>
      <c r="G9" s="659">
        <v>128096</v>
      </c>
      <c r="H9" s="659">
        <v>2557</v>
      </c>
      <c r="I9" s="659">
        <v>20298</v>
      </c>
    </row>
    <row r="10" spans="1:1023" x14ac:dyDescent="0.25">
      <c r="A10" s="1" t="s">
        <v>990</v>
      </c>
      <c r="B10" s="129">
        <v>2623</v>
      </c>
      <c r="C10" s="129">
        <v>30965</v>
      </c>
      <c r="D10" s="129">
        <v>1927</v>
      </c>
      <c r="E10" s="129">
        <v>12979</v>
      </c>
      <c r="F10" s="129">
        <v>13441</v>
      </c>
      <c r="G10" s="129">
        <v>76371</v>
      </c>
      <c r="H10" s="129">
        <v>2328</v>
      </c>
      <c r="I10" s="129">
        <v>43921</v>
      </c>
    </row>
    <row r="11" spans="1:1023" x14ac:dyDescent="0.25">
      <c r="A11" s="131" t="s">
        <v>991</v>
      </c>
      <c r="B11" s="659">
        <v>2570</v>
      </c>
      <c r="C11" s="659">
        <v>28735</v>
      </c>
      <c r="D11" s="659">
        <v>1930</v>
      </c>
      <c r="E11" s="659">
        <v>10704</v>
      </c>
      <c r="F11" s="659">
        <v>12041</v>
      </c>
      <c r="G11" s="659">
        <v>103839</v>
      </c>
      <c r="H11" s="659">
        <v>2566</v>
      </c>
      <c r="I11" s="659">
        <v>23265</v>
      </c>
    </row>
    <row r="12" spans="1:1023" x14ac:dyDescent="0.25">
      <c r="A12" s="1" t="s">
        <v>992</v>
      </c>
      <c r="B12" s="129">
        <v>2200</v>
      </c>
      <c r="C12" s="129">
        <v>12573</v>
      </c>
      <c r="D12" s="129">
        <v>1821</v>
      </c>
      <c r="E12" s="129">
        <v>7521</v>
      </c>
      <c r="F12" s="129">
        <v>10236</v>
      </c>
      <c r="G12" s="129">
        <v>64730</v>
      </c>
      <c r="H12" s="129">
        <v>2548</v>
      </c>
      <c r="I12" s="129">
        <v>25654</v>
      </c>
    </row>
    <row r="13" spans="1:1023" x14ac:dyDescent="0.25">
      <c r="A13" s="131" t="s">
        <v>993</v>
      </c>
      <c r="B13" s="659">
        <v>2130</v>
      </c>
      <c r="C13" s="659">
        <v>8168</v>
      </c>
      <c r="D13" s="659">
        <v>1788</v>
      </c>
      <c r="E13" s="659">
        <v>8515</v>
      </c>
      <c r="F13" s="659">
        <v>9873</v>
      </c>
      <c r="G13" s="659">
        <v>61654</v>
      </c>
      <c r="H13" s="659">
        <v>2670</v>
      </c>
      <c r="I13" s="659">
        <v>29047</v>
      </c>
    </row>
    <row r="14" spans="1:1023" x14ac:dyDescent="0.25">
      <c r="A14" s="1" t="s">
        <v>994</v>
      </c>
      <c r="B14" s="129">
        <v>2271</v>
      </c>
      <c r="C14" s="129">
        <v>2896</v>
      </c>
      <c r="D14" s="129">
        <v>1880</v>
      </c>
      <c r="E14" s="129">
        <v>10254</v>
      </c>
      <c r="F14" s="129">
        <v>8780</v>
      </c>
      <c r="G14" s="129">
        <v>39854</v>
      </c>
      <c r="H14" s="129">
        <v>2636</v>
      </c>
      <c r="I14" s="129">
        <v>20953</v>
      </c>
    </row>
    <row r="15" spans="1:1023" x14ac:dyDescent="0.25">
      <c r="A15" s="131" t="s">
        <v>995</v>
      </c>
      <c r="B15" s="659">
        <v>2648</v>
      </c>
      <c r="C15" s="659">
        <v>13556</v>
      </c>
      <c r="D15" s="659">
        <v>2081</v>
      </c>
      <c r="E15" s="659">
        <v>10546</v>
      </c>
      <c r="F15" s="659">
        <v>8660</v>
      </c>
      <c r="G15" s="659">
        <v>46620</v>
      </c>
      <c r="H15" s="659">
        <v>2566</v>
      </c>
      <c r="I15" s="659">
        <v>18415</v>
      </c>
    </row>
    <row r="16" spans="1:1023" x14ac:dyDescent="0.25">
      <c r="A16" s="1" t="s">
        <v>996</v>
      </c>
      <c r="B16" s="129">
        <v>1959</v>
      </c>
      <c r="C16" s="129">
        <v>10473</v>
      </c>
      <c r="D16" s="129">
        <v>1744</v>
      </c>
      <c r="E16" s="129">
        <v>6292</v>
      </c>
      <c r="F16" s="129">
        <v>6942</v>
      </c>
      <c r="G16" s="129">
        <v>41853</v>
      </c>
      <c r="H16" s="129">
        <v>2363</v>
      </c>
      <c r="I16" s="129">
        <v>18503</v>
      </c>
    </row>
    <row r="17" spans="1:9" x14ac:dyDescent="0.25">
      <c r="A17" s="131" t="s">
        <v>997</v>
      </c>
      <c r="B17" s="659">
        <v>1959</v>
      </c>
      <c r="C17" s="659">
        <v>10473</v>
      </c>
      <c r="D17" s="659">
        <v>1744</v>
      </c>
      <c r="E17" s="659">
        <v>6292</v>
      </c>
      <c r="F17" s="659">
        <v>6942</v>
      </c>
      <c r="G17" s="659">
        <v>41853</v>
      </c>
      <c r="H17" s="659">
        <v>2363</v>
      </c>
      <c r="I17" s="659">
        <v>18503</v>
      </c>
    </row>
    <row r="18" spans="1:9" x14ac:dyDescent="0.25">
      <c r="A18" s="1" t="s">
        <v>998</v>
      </c>
      <c r="B18" s="129">
        <v>2455</v>
      </c>
      <c r="C18" s="129">
        <v>9687</v>
      </c>
      <c r="D18" s="129">
        <v>1972</v>
      </c>
      <c r="E18" s="129">
        <v>10044</v>
      </c>
      <c r="F18" s="129">
        <v>6332</v>
      </c>
      <c r="G18" s="129">
        <v>34418</v>
      </c>
      <c r="H18" s="129">
        <v>2367</v>
      </c>
      <c r="I18" s="129">
        <v>17248</v>
      </c>
    </row>
    <row r="19" spans="1:9" x14ac:dyDescent="0.25">
      <c r="A19" s="131" t="s">
        <v>999</v>
      </c>
      <c r="B19" s="659">
        <v>2290</v>
      </c>
      <c r="C19" s="659">
        <v>10306</v>
      </c>
      <c r="D19" s="659">
        <v>1863</v>
      </c>
      <c r="E19" s="659">
        <v>8822</v>
      </c>
      <c r="F19" s="659">
        <v>8213</v>
      </c>
      <c r="G19" s="659">
        <v>61741</v>
      </c>
      <c r="H19" s="659">
        <v>2283</v>
      </c>
      <c r="I19" s="659">
        <v>18062</v>
      </c>
    </row>
    <row r="20" spans="1:9" x14ac:dyDescent="0.25">
      <c r="A20" s="1" t="s">
        <v>1000</v>
      </c>
      <c r="B20" s="129">
        <v>2476</v>
      </c>
      <c r="C20" s="129">
        <v>8107</v>
      </c>
      <c r="D20" s="129">
        <v>2070</v>
      </c>
      <c r="E20" s="129">
        <v>9446</v>
      </c>
      <c r="F20" s="129">
        <v>8848</v>
      </c>
      <c r="G20" s="129">
        <v>40337</v>
      </c>
      <c r="H20" s="129">
        <v>2335</v>
      </c>
      <c r="I20" s="129">
        <v>25850</v>
      </c>
    </row>
    <row r="21" spans="1:9" x14ac:dyDescent="0.25">
      <c r="A21" s="131" t="s">
        <v>1001</v>
      </c>
      <c r="B21" s="659">
        <v>2476</v>
      </c>
      <c r="C21" s="659">
        <v>7440</v>
      </c>
      <c r="D21" s="659">
        <v>1999</v>
      </c>
      <c r="E21" s="659">
        <v>10741</v>
      </c>
      <c r="F21" s="659">
        <v>7509</v>
      </c>
      <c r="G21" s="659">
        <v>45025</v>
      </c>
      <c r="H21" s="659">
        <v>2398</v>
      </c>
      <c r="I21" s="659">
        <v>18850</v>
      </c>
    </row>
    <row r="22" spans="1:9" x14ac:dyDescent="0.25">
      <c r="A22" s="1" t="s">
        <v>1002</v>
      </c>
      <c r="B22" s="129">
        <v>2573</v>
      </c>
      <c r="C22" s="129">
        <v>7456</v>
      </c>
      <c r="D22" s="129">
        <v>1935</v>
      </c>
      <c r="E22" s="129">
        <v>12083</v>
      </c>
      <c r="F22" s="129">
        <v>12986</v>
      </c>
      <c r="G22" s="129">
        <v>95841</v>
      </c>
      <c r="H22" s="129">
        <v>2309</v>
      </c>
      <c r="I22" s="129">
        <v>25365</v>
      </c>
    </row>
    <row r="23" spans="1:9" x14ac:dyDescent="0.25">
      <c r="A23" s="131" t="s">
        <v>1003</v>
      </c>
      <c r="B23" s="659">
        <v>2334</v>
      </c>
      <c r="C23" s="659">
        <v>10398</v>
      </c>
      <c r="D23" s="659">
        <v>1870</v>
      </c>
      <c r="E23" s="659">
        <v>8847</v>
      </c>
      <c r="F23" s="659">
        <v>8882</v>
      </c>
      <c r="G23" s="659">
        <v>47365</v>
      </c>
      <c r="H23" s="659">
        <v>2341</v>
      </c>
      <c r="I23" s="659">
        <v>22256</v>
      </c>
    </row>
    <row r="24" spans="1:9" x14ac:dyDescent="0.25">
      <c r="A24" s="1" t="s">
        <v>1004</v>
      </c>
      <c r="B24" s="129">
        <v>2471</v>
      </c>
      <c r="C24" s="129">
        <v>33876</v>
      </c>
      <c r="D24" s="129">
        <v>1791</v>
      </c>
      <c r="E24" s="129">
        <v>10003</v>
      </c>
      <c r="F24" s="129">
        <v>5712</v>
      </c>
      <c r="G24" s="129">
        <v>21791</v>
      </c>
      <c r="H24" s="129">
        <v>2349</v>
      </c>
      <c r="I24" s="129">
        <v>12373</v>
      </c>
    </row>
    <row r="25" spans="1:9" x14ac:dyDescent="0.25">
      <c r="A25" s="131" t="s">
        <v>1005</v>
      </c>
      <c r="B25" s="659">
        <v>2667</v>
      </c>
      <c r="C25" s="659">
        <v>13119</v>
      </c>
      <c r="D25" s="659">
        <v>2160</v>
      </c>
      <c r="E25" s="659">
        <v>9282</v>
      </c>
      <c r="F25" s="659">
        <v>9781</v>
      </c>
      <c r="G25" s="659">
        <v>64217</v>
      </c>
      <c r="H25" s="659">
        <v>2499</v>
      </c>
      <c r="I25" s="659">
        <v>22551</v>
      </c>
    </row>
    <row r="26" spans="1:9" x14ac:dyDescent="0.25">
      <c r="A26" s="1" t="s">
        <v>1006</v>
      </c>
      <c r="B26" s="129">
        <v>2489</v>
      </c>
      <c r="C26" s="129">
        <v>18474</v>
      </c>
      <c r="D26" s="129">
        <v>1916</v>
      </c>
      <c r="E26" s="129">
        <v>9358</v>
      </c>
      <c r="F26" s="129">
        <v>8722</v>
      </c>
      <c r="G26" s="129">
        <v>43621</v>
      </c>
      <c r="H26" s="129">
        <v>2219</v>
      </c>
      <c r="I26" s="129">
        <v>20478</v>
      </c>
    </row>
    <row r="27" spans="1:9" x14ac:dyDescent="0.25">
      <c r="A27" s="131" t="s">
        <v>1007</v>
      </c>
      <c r="B27" s="659">
        <v>2398</v>
      </c>
      <c r="C27" s="659">
        <v>23323</v>
      </c>
      <c r="D27" s="659">
        <v>1759</v>
      </c>
      <c r="E27" s="659">
        <v>9395</v>
      </c>
      <c r="F27" s="659">
        <v>12847</v>
      </c>
      <c r="G27" s="659">
        <v>79923</v>
      </c>
      <c r="H27" s="659">
        <v>2261</v>
      </c>
      <c r="I27" s="659">
        <v>26496</v>
      </c>
    </row>
    <row r="28" spans="1:9" x14ac:dyDescent="0.25">
      <c r="A28" s="1" t="s">
        <v>1008</v>
      </c>
      <c r="B28" s="129">
        <v>2695</v>
      </c>
      <c r="C28" s="129">
        <v>4308</v>
      </c>
      <c r="D28" s="129">
        <v>2228</v>
      </c>
      <c r="E28" s="129">
        <v>10668</v>
      </c>
      <c r="F28" s="129">
        <v>11025</v>
      </c>
      <c r="G28" s="129">
        <v>24918</v>
      </c>
      <c r="H28" s="129">
        <v>2818</v>
      </c>
      <c r="I28" s="129">
        <v>33183</v>
      </c>
    </row>
    <row r="29" spans="1:9" x14ac:dyDescent="0.25">
      <c r="A29" s="131" t="s">
        <v>1009</v>
      </c>
      <c r="B29" s="659">
        <v>2521</v>
      </c>
      <c r="C29" s="659">
        <v>16135</v>
      </c>
      <c r="D29" s="659">
        <v>1882</v>
      </c>
      <c r="E29" s="659">
        <v>10559</v>
      </c>
      <c r="F29" s="659">
        <v>8886</v>
      </c>
      <c r="G29" s="659">
        <v>49551</v>
      </c>
      <c r="H29" s="659">
        <v>2359</v>
      </c>
      <c r="I29" s="659">
        <v>19598</v>
      </c>
    </row>
    <row r="30" spans="1:9" x14ac:dyDescent="0.25">
      <c r="A30" s="1" t="s">
        <v>1010</v>
      </c>
      <c r="B30" s="129">
        <v>2459</v>
      </c>
      <c r="C30" s="129">
        <v>12014</v>
      </c>
      <c r="D30" s="129">
        <v>1954</v>
      </c>
      <c r="E30" s="129">
        <v>9848</v>
      </c>
      <c r="F30" s="129">
        <v>7803</v>
      </c>
      <c r="G30" s="129">
        <v>44695</v>
      </c>
      <c r="H30" s="129">
        <v>2349</v>
      </c>
      <c r="I30" s="129">
        <v>19868</v>
      </c>
    </row>
    <row r="31" spans="1:9" x14ac:dyDescent="0.25">
      <c r="A31" s="131" t="s">
        <v>1011</v>
      </c>
      <c r="B31" s="659">
        <v>2563</v>
      </c>
      <c r="C31" s="659">
        <v>6835</v>
      </c>
      <c r="D31" s="659">
        <v>2207</v>
      </c>
      <c r="E31" s="659">
        <v>12450</v>
      </c>
      <c r="F31" s="659">
        <v>8538</v>
      </c>
      <c r="G31" s="659">
        <v>23785</v>
      </c>
      <c r="H31" s="659">
        <v>2607</v>
      </c>
      <c r="I31" s="659">
        <v>34626</v>
      </c>
    </row>
    <row r="32" spans="1:9" x14ac:dyDescent="0.25">
      <c r="A32" s="1" t="s">
        <v>1012</v>
      </c>
      <c r="B32" s="129">
        <v>2335</v>
      </c>
      <c r="C32" s="129">
        <v>9530</v>
      </c>
      <c r="D32" s="129">
        <v>1977</v>
      </c>
      <c r="E32" s="129">
        <v>9934</v>
      </c>
      <c r="F32" s="129">
        <v>8537</v>
      </c>
      <c r="G32" s="129">
        <v>62733</v>
      </c>
      <c r="H32" s="129">
        <v>2094</v>
      </c>
      <c r="I32" s="129">
        <v>26951</v>
      </c>
    </row>
    <row r="33" spans="1:9" x14ac:dyDescent="0.25">
      <c r="A33" s="131" t="s">
        <v>1013</v>
      </c>
      <c r="B33" s="659">
        <v>2427</v>
      </c>
      <c r="C33" s="659">
        <v>8489</v>
      </c>
      <c r="D33" s="659">
        <v>2070</v>
      </c>
      <c r="E33" s="659">
        <v>10825</v>
      </c>
      <c r="F33" s="659">
        <v>8538</v>
      </c>
      <c r="G33" s="659">
        <v>44548</v>
      </c>
      <c r="H33" s="659">
        <v>2320</v>
      </c>
      <c r="I33" s="659">
        <v>30211</v>
      </c>
    </row>
    <row r="34" spans="1:9" x14ac:dyDescent="0.25">
      <c r="A34" s="1" t="s">
        <v>1014</v>
      </c>
      <c r="B34" s="129">
        <v>3354</v>
      </c>
      <c r="C34" s="129">
        <v>23078</v>
      </c>
      <c r="D34" s="129">
        <v>2195</v>
      </c>
      <c r="E34" s="129">
        <v>16641</v>
      </c>
      <c r="F34" s="129">
        <v>10014</v>
      </c>
      <c r="G34" s="129">
        <v>26318</v>
      </c>
      <c r="H34" s="129">
        <v>2585</v>
      </c>
      <c r="I34" s="129">
        <v>17991</v>
      </c>
    </row>
    <row r="35" spans="1:9" x14ac:dyDescent="0.25">
      <c r="A35" s="131" t="s">
        <v>1015</v>
      </c>
      <c r="B35" s="659">
        <v>2615</v>
      </c>
      <c r="C35" s="659">
        <v>20580</v>
      </c>
      <c r="D35" s="659">
        <v>2122</v>
      </c>
      <c r="E35" s="659">
        <v>11570</v>
      </c>
      <c r="F35" s="659">
        <v>9844</v>
      </c>
      <c r="G35" s="659">
        <v>77964</v>
      </c>
      <c r="H35" s="659">
        <v>2802</v>
      </c>
      <c r="I35" s="659">
        <v>19485</v>
      </c>
    </row>
    <row r="36" spans="1:9" x14ac:dyDescent="0.25">
      <c r="A36" s="1" t="s">
        <v>1016</v>
      </c>
      <c r="B36" s="129">
        <v>3019</v>
      </c>
      <c r="C36" s="129">
        <v>28566</v>
      </c>
      <c r="D36" s="129">
        <v>2133</v>
      </c>
      <c r="E36" s="129">
        <v>15027</v>
      </c>
      <c r="F36" s="129">
        <v>10710</v>
      </c>
      <c r="G36" s="129">
        <v>51439</v>
      </c>
      <c r="H36" s="129">
        <v>2401</v>
      </c>
      <c r="I36" s="129">
        <v>17662</v>
      </c>
    </row>
    <row r="37" spans="1:9" x14ac:dyDescent="0.25">
      <c r="A37" s="131" t="s">
        <v>1017</v>
      </c>
      <c r="B37" s="659">
        <v>3246</v>
      </c>
      <c r="C37" s="659">
        <v>16686</v>
      </c>
      <c r="D37" s="659">
        <v>2002</v>
      </c>
      <c r="E37" s="659">
        <v>20605</v>
      </c>
      <c r="F37" s="659">
        <v>18297</v>
      </c>
      <c r="G37" s="659">
        <v>82183</v>
      </c>
      <c r="H37" s="659">
        <v>2373</v>
      </c>
      <c r="I37" s="659">
        <v>28051</v>
      </c>
    </row>
    <row r="38" spans="1:9" x14ac:dyDescent="0.25">
      <c r="A38" s="1" t="s">
        <v>1018</v>
      </c>
      <c r="B38" s="129">
        <v>3111</v>
      </c>
      <c r="C38" s="129">
        <v>17804</v>
      </c>
      <c r="D38" s="129">
        <v>2275</v>
      </c>
      <c r="E38" s="129">
        <v>14395</v>
      </c>
      <c r="F38" s="129">
        <v>10368</v>
      </c>
      <c r="G38" s="129">
        <v>47689</v>
      </c>
      <c r="H38" s="129">
        <v>2430</v>
      </c>
      <c r="I38" s="129">
        <v>17103</v>
      </c>
    </row>
    <row r="39" spans="1:9" x14ac:dyDescent="0.25">
      <c r="A39" s="131" t="s">
        <v>1019</v>
      </c>
      <c r="B39" s="659">
        <v>2623</v>
      </c>
      <c r="C39" s="659">
        <v>31458</v>
      </c>
      <c r="D39" s="659">
        <v>1962</v>
      </c>
      <c r="E39" s="659">
        <v>9628</v>
      </c>
      <c r="F39" s="659">
        <v>11089</v>
      </c>
      <c r="G39" s="659">
        <v>67397</v>
      </c>
      <c r="H39" s="659">
        <v>2379</v>
      </c>
      <c r="I39" s="659">
        <v>22790</v>
      </c>
    </row>
    <row r="40" spans="1:9" x14ac:dyDescent="0.25">
      <c r="A40" s="1" t="s">
        <v>1020</v>
      </c>
      <c r="B40" s="129">
        <v>2819</v>
      </c>
      <c r="C40" s="129">
        <v>11404</v>
      </c>
      <c r="D40" s="129">
        <v>2150</v>
      </c>
      <c r="E40" s="129">
        <v>12040</v>
      </c>
      <c r="F40" s="129">
        <v>10857</v>
      </c>
      <c r="G40" s="129">
        <v>53251</v>
      </c>
      <c r="H40" s="129">
        <v>2375</v>
      </c>
      <c r="I40" s="129">
        <v>22842</v>
      </c>
    </row>
    <row r="41" spans="1:9" x14ac:dyDescent="0.25">
      <c r="A41" s="131" t="s">
        <v>1021</v>
      </c>
      <c r="B41" s="659">
        <v>2954</v>
      </c>
      <c r="C41" s="659">
        <v>22471</v>
      </c>
      <c r="D41" s="659">
        <v>2131</v>
      </c>
      <c r="E41" s="659">
        <v>13550</v>
      </c>
      <c r="F41" s="659">
        <v>10880</v>
      </c>
      <c r="G41" s="659">
        <v>50889</v>
      </c>
      <c r="H41" s="659">
        <v>2441</v>
      </c>
      <c r="I41" s="659">
        <v>19674</v>
      </c>
    </row>
    <row r="42" spans="1:9" x14ac:dyDescent="0.25">
      <c r="A42" s="1" t="s">
        <v>1022</v>
      </c>
      <c r="B42" s="129">
        <v>2165</v>
      </c>
      <c r="C42" s="129">
        <v>9266</v>
      </c>
      <c r="D42" s="129">
        <v>1795</v>
      </c>
      <c r="E42" s="129">
        <v>10255</v>
      </c>
      <c r="F42" s="129">
        <v>7202</v>
      </c>
      <c r="G42" s="129">
        <v>27031</v>
      </c>
      <c r="H42" s="129">
        <v>2428</v>
      </c>
      <c r="I42" s="129">
        <v>16859</v>
      </c>
    </row>
    <row r="43" spans="1:9" x14ac:dyDescent="0.25">
      <c r="A43" s="131" t="s">
        <v>1023</v>
      </c>
      <c r="B43" s="659">
        <v>2193</v>
      </c>
      <c r="C43" s="659">
        <v>4307</v>
      </c>
      <c r="D43" s="659">
        <v>1811</v>
      </c>
      <c r="E43" s="659">
        <v>10116</v>
      </c>
      <c r="F43" s="659">
        <v>8347</v>
      </c>
      <c r="G43" s="659">
        <v>84773</v>
      </c>
      <c r="H43" s="659">
        <v>2337</v>
      </c>
      <c r="I43" s="659">
        <v>9345</v>
      </c>
    </row>
    <row r="44" spans="1:9" x14ac:dyDescent="0.25">
      <c r="A44" s="1" t="s">
        <v>1024</v>
      </c>
      <c r="B44" s="129">
        <v>2837</v>
      </c>
      <c r="C44" s="129">
        <v>30160</v>
      </c>
      <c r="D44" s="129">
        <v>2077</v>
      </c>
      <c r="E44" s="129">
        <v>13327</v>
      </c>
      <c r="F44" s="129">
        <v>11839</v>
      </c>
      <c r="G44" s="129">
        <v>67412</v>
      </c>
      <c r="H44" s="129">
        <v>2409</v>
      </c>
      <c r="I44" s="129">
        <v>20903</v>
      </c>
    </row>
    <row r="45" spans="1:9" x14ac:dyDescent="0.25">
      <c r="A45" s="131" t="s">
        <v>1025</v>
      </c>
      <c r="B45" s="659">
        <v>2632</v>
      </c>
      <c r="C45" s="659">
        <v>11781</v>
      </c>
      <c r="D45" s="659">
        <v>2042</v>
      </c>
      <c r="E45" s="659">
        <v>12246</v>
      </c>
      <c r="F45" s="659">
        <v>13953</v>
      </c>
      <c r="G45" s="659">
        <v>66957</v>
      </c>
      <c r="H45" s="659">
        <v>2586</v>
      </c>
      <c r="I45" s="659">
        <v>29833</v>
      </c>
    </row>
    <row r="46" spans="1:9" x14ac:dyDescent="0.25">
      <c r="A46" s="1" t="s">
        <v>1026</v>
      </c>
      <c r="B46" s="129">
        <v>2547</v>
      </c>
      <c r="C46" s="129">
        <v>14761</v>
      </c>
      <c r="D46" s="129">
        <v>1979</v>
      </c>
      <c r="E46" s="129">
        <v>12049</v>
      </c>
      <c r="F46" s="129">
        <v>11524</v>
      </c>
      <c r="G46" s="129">
        <v>59669</v>
      </c>
      <c r="H46" s="129">
        <v>2484</v>
      </c>
      <c r="I46" s="129">
        <v>23151</v>
      </c>
    </row>
    <row r="47" spans="1:9" x14ac:dyDescent="0.25">
      <c r="A47" s="131" t="s">
        <v>1027</v>
      </c>
      <c r="B47" s="659">
        <v>2756</v>
      </c>
      <c r="C47" s="659">
        <v>12142</v>
      </c>
      <c r="D47" s="659">
        <v>2471</v>
      </c>
      <c r="E47" s="659">
        <v>9624</v>
      </c>
      <c r="F47" s="659">
        <v>6513</v>
      </c>
      <c r="G47" s="659">
        <v>47289</v>
      </c>
      <c r="H47" s="659">
        <v>2368</v>
      </c>
      <c r="I47" s="659">
        <v>16577</v>
      </c>
    </row>
    <row r="48" spans="1:9" x14ac:dyDescent="0.25">
      <c r="A48" s="1" t="s">
        <v>1028</v>
      </c>
      <c r="B48" s="129">
        <v>2270</v>
      </c>
      <c r="C48" s="129">
        <v>16501</v>
      </c>
      <c r="D48" s="129">
        <v>1836</v>
      </c>
      <c r="E48" s="129">
        <v>7798</v>
      </c>
      <c r="F48" s="129">
        <v>7056</v>
      </c>
      <c r="G48" s="129">
        <v>24855</v>
      </c>
      <c r="H48" s="129">
        <v>2764</v>
      </c>
      <c r="I48" s="129">
        <v>17014</v>
      </c>
    </row>
    <row r="49" spans="1:9" x14ac:dyDescent="0.25">
      <c r="A49" s="131" t="s">
        <v>1029</v>
      </c>
      <c r="B49" s="659">
        <v>3057</v>
      </c>
      <c r="C49" s="659">
        <v>6875</v>
      </c>
      <c r="D49" s="659">
        <v>2507</v>
      </c>
      <c r="E49" s="659">
        <v>10455</v>
      </c>
      <c r="F49" s="659">
        <v>9706</v>
      </c>
      <c r="G49" s="659">
        <v>26783</v>
      </c>
      <c r="H49" s="659">
        <v>2490</v>
      </c>
      <c r="I49" s="659">
        <v>25306</v>
      </c>
    </row>
    <row r="50" spans="1:9" x14ac:dyDescent="0.25">
      <c r="A50" s="1" t="s">
        <v>1030</v>
      </c>
      <c r="B50" s="129">
        <v>2300</v>
      </c>
      <c r="C50" s="129">
        <v>21033</v>
      </c>
      <c r="D50" s="129">
        <v>1784</v>
      </c>
      <c r="E50" s="129">
        <v>8833</v>
      </c>
      <c r="F50" s="129">
        <v>8907</v>
      </c>
      <c r="G50" s="129">
        <v>59216</v>
      </c>
      <c r="H50" s="129">
        <v>2551</v>
      </c>
      <c r="I50" s="129">
        <v>15756</v>
      </c>
    </row>
    <row r="51" spans="1:9" x14ac:dyDescent="0.25">
      <c r="A51" s="131" t="s">
        <v>1031</v>
      </c>
      <c r="B51" s="659">
        <v>2664</v>
      </c>
      <c r="C51" s="659">
        <v>13704</v>
      </c>
      <c r="D51" s="659">
        <v>2285</v>
      </c>
      <c r="E51" s="659">
        <v>9394</v>
      </c>
      <c r="F51" s="659">
        <v>7353</v>
      </c>
      <c r="G51" s="659">
        <v>42305</v>
      </c>
      <c r="H51" s="659">
        <v>2446</v>
      </c>
      <c r="I51" s="659">
        <v>18290</v>
      </c>
    </row>
    <row r="52" spans="1:9" x14ac:dyDescent="0.25">
      <c r="A52" s="1" t="s">
        <v>1032</v>
      </c>
      <c r="B52" s="129">
        <v>2815</v>
      </c>
      <c r="C52" s="129">
        <v>10299</v>
      </c>
      <c r="D52" s="129">
        <v>2039</v>
      </c>
      <c r="E52" s="129">
        <v>13874</v>
      </c>
      <c r="F52" s="129">
        <v>11360</v>
      </c>
      <c r="G52" s="129">
        <v>40915</v>
      </c>
      <c r="H52" s="129">
        <v>2267</v>
      </c>
      <c r="I52" s="129">
        <v>26159</v>
      </c>
    </row>
    <row r="53" spans="1:9" x14ac:dyDescent="0.25">
      <c r="A53" s="131" t="s">
        <v>1033</v>
      </c>
      <c r="B53" s="659">
        <v>2953</v>
      </c>
      <c r="C53" s="659">
        <v>8650</v>
      </c>
      <c r="D53" s="659">
        <v>1827</v>
      </c>
      <c r="E53" s="659">
        <v>16647</v>
      </c>
      <c r="F53" s="659">
        <v>15191</v>
      </c>
      <c r="G53" s="659">
        <v>70380</v>
      </c>
      <c r="H53" s="659">
        <v>2400</v>
      </c>
      <c r="I53" s="659">
        <v>31129</v>
      </c>
    </row>
    <row r="54" spans="1:9" x14ac:dyDescent="0.25">
      <c r="A54" s="1" t="s">
        <v>1034</v>
      </c>
      <c r="B54" s="129">
        <v>2582</v>
      </c>
      <c r="C54" s="129">
        <v>12846</v>
      </c>
      <c r="D54" s="129">
        <v>2014</v>
      </c>
      <c r="E54" s="129">
        <v>8917</v>
      </c>
      <c r="F54" s="129">
        <v>15603</v>
      </c>
      <c r="G54" s="129">
        <v>68769</v>
      </c>
      <c r="H54" s="129">
        <v>2367</v>
      </c>
      <c r="I54" s="129">
        <v>30116</v>
      </c>
    </row>
    <row r="55" spans="1:9" x14ac:dyDescent="0.25">
      <c r="A55" s="131" t="s">
        <v>1035</v>
      </c>
      <c r="B55" s="659">
        <v>2624</v>
      </c>
      <c r="C55" s="659">
        <v>16515</v>
      </c>
      <c r="D55" s="659">
        <v>1923</v>
      </c>
      <c r="E55" s="659">
        <v>12670</v>
      </c>
      <c r="F55" s="659">
        <v>11152</v>
      </c>
      <c r="G55" s="659">
        <v>70231</v>
      </c>
      <c r="H55" s="659">
        <v>2293</v>
      </c>
      <c r="I55" s="659">
        <v>22421</v>
      </c>
    </row>
    <row r="56" spans="1:9" x14ac:dyDescent="0.25">
      <c r="A56" s="1" t="s">
        <v>1036</v>
      </c>
      <c r="B56" s="129">
        <v>2556</v>
      </c>
      <c r="C56" s="129">
        <v>18631</v>
      </c>
      <c r="D56" s="129">
        <v>1912</v>
      </c>
      <c r="E56" s="129">
        <v>11907</v>
      </c>
      <c r="F56" s="129">
        <v>9945</v>
      </c>
      <c r="G56" s="129">
        <v>30159</v>
      </c>
      <c r="H56" s="129">
        <v>2387</v>
      </c>
      <c r="I56" s="129">
        <v>24912</v>
      </c>
    </row>
    <row r="57" spans="1:9" x14ac:dyDescent="0.25">
      <c r="A57" s="131" t="s">
        <v>1037</v>
      </c>
      <c r="B57" s="659">
        <v>2479</v>
      </c>
      <c r="C57" s="659">
        <v>15233</v>
      </c>
      <c r="D57" s="659">
        <v>1898</v>
      </c>
      <c r="E57" s="659">
        <v>9919</v>
      </c>
      <c r="F57" s="659">
        <v>10141</v>
      </c>
      <c r="G57" s="659">
        <v>60138</v>
      </c>
      <c r="H57" s="659">
        <v>2258</v>
      </c>
      <c r="I57" s="659">
        <v>21887</v>
      </c>
    </row>
    <row r="58" spans="1:9" x14ac:dyDescent="0.25">
      <c r="A58" s="1" t="s">
        <v>1038</v>
      </c>
      <c r="B58" s="129">
        <v>2831</v>
      </c>
      <c r="C58" s="129">
        <v>18087</v>
      </c>
      <c r="D58" s="129">
        <v>2128</v>
      </c>
      <c r="E58" s="129">
        <v>10405</v>
      </c>
      <c r="F58" s="129">
        <v>14699</v>
      </c>
      <c r="G58" s="129">
        <v>86235</v>
      </c>
      <c r="H58" s="129">
        <v>2315</v>
      </c>
      <c r="I58" s="129">
        <v>27302</v>
      </c>
    </row>
    <row r="59" spans="1:9" x14ac:dyDescent="0.25">
      <c r="A59" s="131" t="s">
        <v>1039</v>
      </c>
      <c r="B59" s="659">
        <v>2656</v>
      </c>
      <c r="C59" s="659">
        <v>16708</v>
      </c>
      <c r="D59" s="659">
        <v>1990</v>
      </c>
      <c r="E59" s="659">
        <v>11756</v>
      </c>
      <c r="F59" s="659">
        <v>9189</v>
      </c>
      <c r="G59" s="659">
        <v>51690</v>
      </c>
      <c r="H59" s="659">
        <v>2286</v>
      </c>
      <c r="I59" s="659">
        <v>18039</v>
      </c>
    </row>
    <row r="60" spans="1:9" x14ac:dyDescent="0.25">
      <c r="A60" s="1" t="s">
        <v>1040</v>
      </c>
      <c r="B60" s="129">
        <v>2938</v>
      </c>
      <c r="C60" s="129">
        <v>24007</v>
      </c>
      <c r="D60" s="129">
        <v>1942</v>
      </c>
      <c r="E60" s="129">
        <v>11396</v>
      </c>
      <c r="F60" s="129">
        <v>10708</v>
      </c>
      <c r="G60" s="129">
        <v>33031</v>
      </c>
      <c r="H60" s="129">
        <v>2369</v>
      </c>
      <c r="I60" s="129">
        <v>17861</v>
      </c>
    </row>
    <row r="61" spans="1:9" x14ac:dyDescent="0.25">
      <c r="A61" s="131" t="s">
        <v>1041</v>
      </c>
      <c r="B61" s="659">
        <v>2714</v>
      </c>
      <c r="C61" s="659">
        <v>14705</v>
      </c>
      <c r="D61" s="659">
        <v>1975</v>
      </c>
      <c r="E61" s="659">
        <v>12191</v>
      </c>
      <c r="F61" s="659">
        <v>11624</v>
      </c>
      <c r="G61" s="659">
        <v>53588</v>
      </c>
      <c r="H61" s="659">
        <v>2312</v>
      </c>
      <c r="I61" s="659">
        <v>24339</v>
      </c>
    </row>
    <row r="62" spans="1:9" x14ac:dyDescent="0.25">
      <c r="A62" s="1" t="s">
        <v>1042</v>
      </c>
      <c r="B62" s="129">
        <v>3102</v>
      </c>
      <c r="C62" s="129">
        <v>12984</v>
      </c>
      <c r="D62" s="129">
        <v>2496</v>
      </c>
      <c r="E62" s="129">
        <v>12112</v>
      </c>
      <c r="F62" s="129">
        <v>7789</v>
      </c>
      <c r="G62" s="129">
        <v>42373</v>
      </c>
      <c r="H62" s="129">
        <v>2421</v>
      </c>
      <c r="I62" s="129">
        <v>18256</v>
      </c>
    </row>
    <row r="63" spans="1:9" x14ac:dyDescent="0.25">
      <c r="A63" s="131" t="s">
        <v>1043</v>
      </c>
      <c r="B63" s="659">
        <v>2786</v>
      </c>
      <c r="C63" s="659">
        <v>31533</v>
      </c>
      <c r="D63" s="659">
        <v>2096</v>
      </c>
      <c r="E63" s="659">
        <v>9263</v>
      </c>
      <c r="F63" s="659">
        <v>16390</v>
      </c>
      <c r="G63" s="659">
        <v>110539</v>
      </c>
      <c r="H63" s="659">
        <v>2720</v>
      </c>
      <c r="I63" s="659">
        <v>23197</v>
      </c>
    </row>
    <row r="64" spans="1:9" x14ac:dyDescent="0.25">
      <c r="A64" s="1" t="s">
        <v>1044</v>
      </c>
      <c r="B64" s="129">
        <v>2548</v>
      </c>
      <c r="C64" s="129">
        <v>9301</v>
      </c>
      <c r="D64" s="129">
        <v>2087</v>
      </c>
      <c r="E64" s="129">
        <v>9726</v>
      </c>
      <c r="F64" s="129">
        <v>10717</v>
      </c>
      <c r="G64" s="129">
        <v>58239</v>
      </c>
      <c r="H64" s="129">
        <v>2489</v>
      </c>
      <c r="I64" s="129">
        <v>16877</v>
      </c>
    </row>
    <row r="65" spans="1:9" x14ac:dyDescent="0.25">
      <c r="A65" s="131" t="s">
        <v>1045</v>
      </c>
      <c r="B65" s="659">
        <v>2741</v>
      </c>
      <c r="C65" s="659">
        <v>12826</v>
      </c>
      <c r="D65" s="659">
        <v>2218</v>
      </c>
      <c r="E65" s="659">
        <v>10139</v>
      </c>
      <c r="F65" s="659">
        <v>11929</v>
      </c>
      <c r="G65" s="659">
        <v>91051</v>
      </c>
      <c r="H65" s="659">
        <v>2520</v>
      </c>
      <c r="I65" s="659">
        <v>21007</v>
      </c>
    </row>
    <row r="66" spans="1:9" x14ac:dyDescent="0.25">
      <c r="A66" s="1" t="s">
        <v>1046</v>
      </c>
      <c r="B66" s="129">
        <v>3521</v>
      </c>
      <c r="C66" s="129">
        <v>23386</v>
      </c>
      <c r="D66" s="129">
        <v>2544</v>
      </c>
      <c r="E66" s="129">
        <v>11786</v>
      </c>
      <c r="F66" s="129">
        <v>10348</v>
      </c>
      <c r="G66" s="129">
        <v>30566</v>
      </c>
      <c r="H66" s="129">
        <v>2481</v>
      </c>
      <c r="I66" s="129">
        <v>23122</v>
      </c>
    </row>
    <row r="67" spans="1:9" x14ac:dyDescent="0.25">
      <c r="A67" s="131" t="s">
        <v>1047</v>
      </c>
      <c r="B67" s="659">
        <v>4376</v>
      </c>
      <c r="C67" s="659">
        <v>7416</v>
      </c>
      <c r="D67" s="659">
        <v>3425</v>
      </c>
      <c r="E67" s="659">
        <v>15579</v>
      </c>
      <c r="F67" s="659">
        <v>6827</v>
      </c>
      <c r="G67" s="659">
        <v>14267</v>
      </c>
      <c r="H67" s="659">
        <v>2731</v>
      </c>
      <c r="I67" s="659">
        <v>14697</v>
      </c>
    </row>
    <row r="68" spans="1:9" x14ac:dyDescent="0.25">
      <c r="A68" s="1" t="s">
        <v>1048</v>
      </c>
      <c r="B68" s="129">
        <v>3458</v>
      </c>
      <c r="C68" s="129">
        <v>7385</v>
      </c>
      <c r="D68" s="129">
        <v>2635</v>
      </c>
      <c r="E68" s="129">
        <v>14163</v>
      </c>
      <c r="F68" s="129">
        <v>10565</v>
      </c>
      <c r="G68" s="129">
        <v>49907</v>
      </c>
      <c r="H68" s="129">
        <v>2616</v>
      </c>
      <c r="I68" s="129">
        <v>16563</v>
      </c>
    </row>
    <row r="69" spans="1:9" x14ac:dyDescent="0.25">
      <c r="A69" s="131" t="s">
        <v>1049</v>
      </c>
      <c r="B69" s="659">
        <v>3633</v>
      </c>
      <c r="C69" s="659">
        <v>7011</v>
      </c>
      <c r="D69" s="659">
        <v>2939</v>
      </c>
      <c r="E69" s="659">
        <v>11603</v>
      </c>
      <c r="F69" s="659">
        <v>7108</v>
      </c>
      <c r="G69" s="659">
        <v>16679</v>
      </c>
      <c r="H69" s="659">
        <v>2746</v>
      </c>
      <c r="I69" s="659">
        <v>15060</v>
      </c>
    </row>
    <row r="70" spans="1:9" x14ac:dyDescent="0.25">
      <c r="A70" s="1" t="s">
        <v>1050</v>
      </c>
      <c r="B70" s="129">
        <v>3456</v>
      </c>
      <c r="C70" s="129">
        <v>7388</v>
      </c>
      <c r="D70" s="129">
        <v>2944</v>
      </c>
      <c r="E70" s="129">
        <v>10399</v>
      </c>
      <c r="F70" s="129">
        <v>8354</v>
      </c>
      <c r="G70" s="129">
        <v>28733</v>
      </c>
      <c r="H70" s="129">
        <v>2633</v>
      </c>
      <c r="I70" s="129">
        <v>20376</v>
      </c>
    </row>
    <row r="71" spans="1:9" x14ac:dyDescent="0.25">
      <c r="A71" s="131" t="s">
        <v>1051</v>
      </c>
      <c r="B71" s="659">
        <v>2477</v>
      </c>
      <c r="C71" s="659">
        <v>10922</v>
      </c>
      <c r="D71" s="659">
        <v>2060</v>
      </c>
      <c r="E71" s="659">
        <v>8681</v>
      </c>
      <c r="F71" s="659">
        <v>10036</v>
      </c>
      <c r="G71" s="659">
        <v>53648</v>
      </c>
      <c r="H71" s="659">
        <v>2813</v>
      </c>
      <c r="I71" s="659">
        <v>22223</v>
      </c>
    </row>
    <row r="72" spans="1:9" x14ac:dyDescent="0.25">
      <c r="A72" s="1" t="s">
        <v>1052</v>
      </c>
      <c r="B72" s="129">
        <v>3171</v>
      </c>
      <c r="C72" s="129">
        <v>12807</v>
      </c>
      <c r="D72" s="129">
        <v>2509</v>
      </c>
      <c r="E72" s="129">
        <v>11582</v>
      </c>
      <c r="F72" s="129">
        <v>9410</v>
      </c>
      <c r="G72" s="129">
        <v>45673</v>
      </c>
      <c r="H72" s="129">
        <v>2554</v>
      </c>
      <c r="I72" s="129">
        <v>19011</v>
      </c>
    </row>
    <row r="73" spans="1:9" x14ac:dyDescent="0.25">
      <c r="A73" s="131" t="s">
        <v>1053</v>
      </c>
      <c r="B73" s="659">
        <v>2776</v>
      </c>
      <c r="C73" s="659">
        <v>10987</v>
      </c>
      <c r="D73" s="659">
        <v>2085</v>
      </c>
      <c r="E73" s="659">
        <v>10711</v>
      </c>
      <c r="F73" s="659">
        <v>11745</v>
      </c>
      <c r="G73" s="659">
        <v>62417</v>
      </c>
      <c r="H73" s="659">
        <v>2437</v>
      </c>
      <c r="I73" s="659">
        <v>17487</v>
      </c>
    </row>
    <row r="74" spans="1:9" x14ac:dyDescent="0.25">
      <c r="A74" s="1" t="s">
        <v>1054</v>
      </c>
      <c r="B74" s="129">
        <v>3158</v>
      </c>
      <c r="C74" s="129">
        <v>13769</v>
      </c>
      <c r="D74" s="129">
        <v>2232</v>
      </c>
      <c r="E74" s="129">
        <v>18135</v>
      </c>
      <c r="F74" s="129">
        <v>8636</v>
      </c>
      <c r="G74" s="129">
        <v>45100</v>
      </c>
      <c r="H74" s="129">
        <v>2645</v>
      </c>
      <c r="I74" s="129">
        <v>9920</v>
      </c>
    </row>
    <row r="75" spans="1:9" x14ac:dyDescent="0.25">
      <c r="A75" s="131" t="s">
        <v>1055</v>
      </c>
      <c r="B75" s="659">
        <v>2869</v>
      </c>
      <c r="C75" s="659">
        <v>11687</v>
      </c>
      <c r="D75" s="659">
        <v>2121</v>
      </c>
      <c r="E75" s="659">
        <v>12111</v>
      </c>
      <c r="F75" s="659">
        <v>10852</v>
      </c>
      <c r="G75" s="659">
        <v>57342</v>
      </c>
      <c r="H75" s="659">
        <v>2492</v>
      </c>
      <c r="I75" s="659">
        <v>15033</v>
      </c>
    </row>
    <row r="76" spans="1:9" x14ac:dyDescent="0.25">
      <c r="A76" s="1" t="s">
        <v>1056</v>
      </c>
      <c r="B76" s="129">
        <v>3236</v>
      </c>
      <c r="C76" s="129">
        <v>14831</v>
      </c>
      <c r="D76" s="129">
        <v>2279</v>
      </c>
      <c r="E76" s="129">
        <v>11212</v>
      </c>
      <c r="F76" s="129">
        <v>12299</v>
      </c>
      <c r="G76" s="129">
        <v>42536</v>
      </c>
      <c r="H76" s="129">
        <v>3078</v>
      </c>
      <c r="I76" s="129">
        <v>18314</v>
      </c>
    </row>
    <row r="77" spans="1:9" x14ac:dyDescent="0.25">
      <c r="A77" s="131" t="s">
        <v>1057</v>
      </c>
      <c r="B77" s="659">
        <v>2543</v>
      </c>
      <c r="C77" s="659">
        <v>10900</v>
      </c>
      <c r="D77" s="659">
        <v>1764</v>
      </c>
      <c r="E77" s="659">
        <v>11129</v>
      </c>
      <c r="F77" s="659">
        <v>10783</v>
      </c>
      <c r="G77" s="659">
        <v>29443</v>
      </c>
      <c r="H77" s="659">
        <v>2394</v>
      </c>
      <c r="I77" s="659">
        <v>19271</v>
      </c>
    </row>
    <row r="78" spans="1:9" x14ac:dyDescent="0.25">
      <c r="A78" s="1" t="s">
        <v>1058</v>
      </c>
      <c r="B78" s="129">
        <v>2734</v>
      </c>
      <c r="C78" s="129">
        <v>8669</v>
      </c>
      <c r="D78" s="129">
        <v>1841</v>
      </c>
      <c r="E78" s="129">
        <v>13077</v>
      </c>
      <c r="F78" s="129">
        <v>10297</v>
      </c>
      <c r="G78" s="129">
        <v>47258</v>
      </c>
      <c r="H78" s="129">
        <v>2536</v>
      </c>
      <c r="I78" s="129">
        <v>14940</v>
      </c>
    </row>
    <row r="79" spans="1:9" x14ac:dyDescent="0.25">
      <c r="A79" s="131" t="s">
        <v>1059</v>
      </c>
      <c r="B79" s="659">
        <v>3155</v>
      </c>
      <c r="C79" s="659">
        <v>9460</v>
      </c>
      <c r="D79" s="659">
        <v>2165</v>
      </c>
      <c r="E79" s="659">
        <v>13105</v>
      </c>
      <c r="F79" s="659">
        <v>13788</v>
      </c>
      <c r="G79" s="659">
        <v>64105</v>
      </c>
      <c r="H79" s="659">
        <v>2340</v>
      </c>
      <c r="I79" s="659">
        <v>21039</v>
      </c>
    </row>
    <row r="80" spans="1:9" x14ac:dyDescent="0.25">
      <c r="A80" s="1" t="s">
        <v>1060</v>
      </c>
      <c r="B80" s="129">
        <v>2874</v>
      </c>
      <c r="C80" s="129">
        <v>15963</v>
      </c>
      <c r="D80" s="129">
        <v>2083</v>
      </c>
      <c r="E80" s="129">
        <v>10597</v>
      </c>
      <c r="F80" s="129">
        <v>13490</v>
      </c>
      <c r="G80" s="129">
        <v>43460</v>
      </c>
      <c r="H80" s="129">
        <v>2532</v>
      </c>
      <c r="I80" s="129">
        <v>24458</v>
      </c>
    </row>
    <row r="81" spans="1:9" x14ac:dyDescent="0.25">
      <c r="A81" s="131" t="s">
        <v>1061</v>
      </c>
      <c r="B81" s="659">
        <v>2983</v>
      </c>
      <c r="C81" s="659">
        <v>12663</v>
      </c>
      <c r="D81" s="659">
        <v>2089</v>
      </c>
      <c r="E81" s="659">
        <v>11633</v>
      </c>
      <c r="F81" s="659">
        <v>12445</v>
      </c>
      <c r="G81" s="659">
        <v>45459</v>
      </c>
      <c r="H81" s="659">
        <v>2641</v>
      </c>
      <c r="I81" s="659">
        <v>20035</v>
      </c>
    </row>
    <row r="82" spans="1:9" x14ac:dyDescent="0.25">
      <c r="A82" s="1" t="s">
        <v>1062</v>
      </c>
      <c r="B82" s="129">
        <v>2890</v>
      </c>
      <c r="C82" s="129">
        <v>11773</v>
      </c>
      <c r="D82" s="129">
        <v>2381</v>
      </c>
      <c r="E82" s="129">
        <v>12290</v>
      </c>
      <c r="F82" s="129">
        <v>8043</v>
      </c>
      <c r="G82" s="129">
        <v>46713</v>
      </c>
      <c r="H82" s="129">
        <v>2380</v>
      </c>
      <c r="I82" s="129">
        <v>17258</v>
      </c>
    </row>
    <row r="83" spans="1:9" x14ac:dyDescent="0.25">
      <c r="A83" s="131" t="s">
        <v>1063</v>
      </c>
      <c r="B83" s="659">
        <v>2908</v>
      </c>
      <c r="C83" s="659">
        <v>15500</v>
      </c>
      <c r="D83" s="659">
        <v>2032</v>
      </c>
      <c r="E83" s="659">
        <v>9892</v>
      </c>
      <c r="F83" s="659">
        <v>11030</v>
      </c>
      <c r="G83" s="659">
        <v>42843</v>
      </c>
      <c r="H83" s="659">
        <v>2695</v>
      </c>
      <c r="I83" s="659">
        <v>16831</v>
      </c>
    </row>
    <row r="84" spans="1:9" x14ac:dyDescent="0.25">
      <c r="A84" s="1" t="s">
        <v>1064</v>
      </c>
      <c r="B84" s="129">
        <v>3223</v>
      </c>
      <c r="C84" s="129">
        <v>14391</v>
      </c>
      <c r="D84" s="129">
        <v>2363</v>
      </c>
      <c r="E84" s="129">
        <v>9962</v>
      </c>
      <c r="F84" s="129">
        <v>10471</v>
      </c>
      <c r="G84" s="129">
        <v>34902</v>
      </c>
      <c r="H84" s="129">
        <v>2844</v>
      </c>
      <c r="I84" s="129">
        <v>18521</v>
      </c>
    </row>
    <row r="85" spans="1:9" x14ac:dyDescent="0.25">
      <c r="A85" s="131" t="s">
        <v>1065</v>
      </c>
      <c r="B85" s="659">
        <v>3080</v>
      </c>
      <c r="C85" s="659">
        <v>5469</v>
      </c>
      <c r="D85" s="659">
        <v>2376</v>
      </c>
      <c r="E85" s="659">
        <v>14187</v>
      </c>
      <c r="F85" s="659">
        <v>11414</v>
      </c>
      <c r="G85" s="659">
        <v>19488</v>
      </c>
      <c r="H85" s="659">
        <v>2517</v>
      </c>
      <c r="I85" s="659">
        <v>25562</v>
      </c>
    </row>
    <row r="86" spans="1:9" x14ac:dyDescent="0.25">
      <c r="A86" s="1" t="s">
        <v>1066</v>
      </c>
      <c r="B86" s="129">
        <v>2415</v>
      </c>
      <c r="C86" s="129">
        <v>17015</v>
      </c>
      <c r="D86" s="129">
        <v>1931</v>
      </c>
      <c r="E86" s="129">
        <v>9546</v>
      </c>
      <c r="F86" s="129">
        <v>11491</v>
      </c>
      <c r="G86" s="129">
        <v>73332</v>
      </c>
      <c r="H86" s="129">
        <v>2377</v>
      </c>
      <c r="I86" s="129">
        <v>16010</v>
      </c>
    </row>
    <row r="87" spans="1:9" x14ac:dyDescent="0.25">
      <c r="A87" s="131" t="s">
        <v>1067</v>
      </c>
      <c r="B87" s="659">
        <v>2897</v>
      </c>
      <c r="C87" s="659">
        <v>12418</v>
      </c>
      <c r="D87" s="659">
        <v>2338</v>
      </c>
      <c r="E87" s="659">
        <v>11652</v>
      </c>
      <c r="F87" s="659">
        <v>8569</v>
      </c>
      <c r="G87" s="659">
        <v>45398</v>
      </c>
      <c r="H87" s="659">
        <v>2428</v>
      </c>
      <c r="I87" s="659">
        <v>17532</v>
      </c>
    </row>
    <row r="88" spans="1:9" x14ac:dyDescent="0.25">
      <c r="A88" s="1" t="s">
        <v>1068</v>
      </c>
      <c r="B88" s="129">
        <v>2319</v>
      </c>
      <c r="C88" s="129">
        <v>7768</v>
      </c>
      <c r="D88" s="129">
        <v>1820</v>
      </c>
      <c r="E88" s="129">
        <v>8667</v>
      </c>
      <c r="F88" s="129">
        <v>10826</v>
      </c>
      <c r="G88" s="129">
        <v>68912</v>
      </c>
      <c r="H88" s="129">
        <v>2774</v>
      </c>
      <c r="I88" s="129">
        <v>11957</v>
      </c>
    </row>
    <row r="89" spans="1:9" x14ac:dyDescent="0.25">
      <c r="A89" s="131" t="s">
        <v>1069</v>
      </c>
      <c r="B89" s="659">
        <v>2297</v>
      </c>
      <c r="C89" s="659">
        <v>5796</v>
      </c>
      <c r="D89" s="659">
        <v>1701</v>
      </c>
      <c r="E89" s="659">
        <v>8237</v>
      </c>
      <c r="F89" s="659">
        <v>15945</v>
      </c>
      <c r="G89" s="659">
        <v>46617</v>
      </c>
      <c r="H89" s="659">
        <v>2499</v>
      </c>
      <c r="I89" s="659">
        <v>31712</v>
      </c>
    </row>
    <row r="90" spans="1:9" x14ac:dyDescent="0.25">
      <c r="A90" s="1" t="s">
        <v>1070</v>
      </c>
      <c r="B90" s="129">
        <v>2349</v>
      </c>
      <c r="C90" s="129">
        <v>10796</v>
      </c>
      <c r="D90" s="129">
        <v>1755</v>
      </c>
      <c r="E90" s="129">
        <v>7328</v>
      </c>
      <c r="F90" s="129">
        <v>12339</v>
      </c>
      <c r="G90" s="129">
        <v>70730</v>
      </c>
      <c r="H90" s="129">
        <v>2407</v>
      </c>
      <c r="I90" s="129">
        <v>14735</v>
      </c>
    </row>
    <row r="91" spans="1:9" x14ac:dyDescent="0.25">
      <c r="A91" s="131" t="s">
        <v>1071</v>
      </c>
      <c r="B91" s="659">
        <v>2618</v>
      </c>
      <c r="C91" s="659">
        <v>10005</v>
      </c>
      <c r="D91" s="659">
        <v>1844</v>
      </c>
      <c r="E91" s="659">
        <v>10419</v>
      </c>
      <c r="F91" s="659">
        <v>14346</v>
      </c>
      <c r="G91" s="659">
        <v>84174</v>
      </c>
      <c r="H91" s="659">
        <v>2339</v>
      </c>
      <c r="I91" s="659">
        <v>19179</v>
      </c>
    </row>
    <row r="92" spans="1:9" x14ac:dyDescent="0.25">
      <c r="A92" s="1" t="s">
        <v>1072</v>
      </c>
      <c r="B92" s="129">
        <v>2386</v>
      </c>
      <c r="C92" s="129">
        <v>8701</v>
      </c>
      <c r="D92" s="129">
        <v>1777</v>
      </c>
      <c r="E92" s="129">
        <v>8547</v>
      </c>
      <c r="F92" s="129">
        <v>13407</v>
      </c>
      <c r="G92" s="129">
        <v>66499</v>
      </c>
      <c r="H92" s="129">
        <v>2506</v>
      </c>
      <c r="I92" s="129">
        <v>19822</v>
      </c>
    </row>
    <row r="93" spans="1:9" x14ac:dyDescent="0.25">
      <c r="A93" s="131" t="s">
        <v>1073</v>
      </c>
      <c r="B93" s="659">
        <v>2116</v>
      </c>
      <c r="C93" s="659">
        <v>5759</v>
      </c>
      <c r="D93" s="659">
        <v>1524</v>
      </c>
      <c r="E93" s="659">
        <v>9158</v>
      </c>
      <c r="F93" s="659">
        <v>14496</v>
      </c>
      <c r="G93" s="659">
        <v>73322</v>
      </c>
      <c r="H93" s="659">
        <v>2659</v>
      </c>
      <c r="I93" s="659">
        <v>24515</v>
      </c>
    </row>
    <row r="94" spans="1:9" x14ac:dyDescent="0.25">
      <c r="A94" s="1" t="s">
        <v>1074</v>
      </c>
      <c r="B94" s="129">
        <v>2132</v>
      </c>
      <c r="C94" s="129">
        <v>5278</v>
      </c>
      <c r="D94" s="129">
        <v>1639</v>
      </c>
      <c r="E94" s="129">
        <v>11270</v>
      </c>
      <c r="F94" s="129">
        <v>5908</v>
      </c>
      <c r="G94" s="129">
        <v>22267</v>
      </c>
      <c r="H94" s="129">
        <v>2834</v>
      </c>
      <c r="I94" s="129">
        <v>10292</v>
      </c>
    </row>
    <row r="95" spans="1:9" x14ac:dyDescent="0.25">
      <c r="A95" s="131" t="s">
        <v>1075</v>
      </c>
      <c r="B95" s="659">
        <v>2120</v>
      </c>
      <c r="C95" s="659">
        <v>5646</v>
      </c>
      <c r="D95" s="659">
        <v>1554</v>
      </c>
      <c r="E95" s="659">
        <v>9553</v>
      </c>
      <c r="F95" s="659">
        <v>11756</v>
      </c>
      <c r="G95" s="659">
        <v>59256</v>
      </c>
      <c r="H95" s="659">
        <v>2718</v>
      </c>
      <c r="I95" s="659">
        <v>20467</v>
      </c>
    </row>
    <row r="96" spans="1:9" x14ac:dyDescent="0.25">
      <c r="A96" s="1" t="s">
        <v>1076</v>
      </c>
      <c r="B96" s="129">
        <v>2676</v>
      </c>
      <c r="C96" s="129">
        <v>8882</v>
      </c>
      <c r="D96" s="129">
        <v>2269</v>
      </c>
      <c r="E96" s="129">
        <v>10634</v>
      </c>
      <c r="F96" s="129">
        <v>6401</v>
      </c>
      <c r="G96" s="129">
        <v>25571</v>
      </c>
      <c r="H96" s="129">
        <v>3063</v>
      </c>
      <c r="I96" s="129">
        <v>18423</v>
      </c>
    </row>
    <row r="97" spans="1:9" x14ac:dyDescent="0.25">
      <c r="A97" s="131" t="s">
        <v>1077</v>
      </c>
      <c r="B97" s="659">
        <v>2424</v>
      </c>
      <c r="C97" s="659">
        <v>15027</v>
      </c>
      <c r="D97" s="659">
        <v>1728</v>
      </c>
      <c r="E97" s="659">
        <v>7837</v>
      </c>
      <c r="F97" s="659">
        <v>8222</v>
      </c>
      <c r="G97" s="659">
        <v>25216</v>
      </c>
      <c r="H97" s="659">
        <v>2958</v>
      </c>
      <c r="I97" s="659">
        <v>14214</v>
      </c>
    </row>
    <row r="98" spans="1:9" x14ac:dyDescent="0.25">
      <c r="A98" s="1" t="s">
        <v>1078</v>
      </c>
      <c r="B98" s="129">
        <v>2523</v>
      </c>
      <c r="C98" s="129">
        <v>10330</v>
      </c>
      <c r="D98" s="129">
        <v>1978</v>
      </c>
      <c r="E98" s="129">
        <v>6949</v>
      </c>
      <c r="F98" s="129">
        <v>11430</v>
      </c>
      <c r="G98" s="129">
        <v>34937</v>
      </c>
      <c r="H98" s="129">
        <v>3027</v>
      </c>
      <c r="I98" s="129">
        <v>25168</v>
      </c>
    </row>
    <row r="99" spans="1:9" x14ac:dyDescent="0.25">
      <c r="A99" s="131" t="s">
        <v>1079</v>
      </c>
      <c r="B99" s="659">
        <v>2608</v>
      </c>
      <c r="C99" s="659">
        <v>10911</v>
      </c>
      <c r="D99" s="659">
        <v>2030</v>
      </c>
      <c r="E99" s="659">
        <v>7408</v>
      </c>
      <c r="F99" s="659">
        <v>9545</v>
      </c>
      <c r="G99" s="659">
        <v>27963</v>
      </c>
      <c r="H99" s="659">
        <v>3070</v>
      </c>
      <c r="I99" s="659">
        <v>23396</v>
      </c>
    </row>
    <row r="100" spans="1:9" x14ac:dyDescent="0.25">
      <c r="A100" s="1" t="s">
        <v>1080</v>
      </c>
      <c r="B100" s="129">
        <v>2697</v>
      </c>
      <c r="C100" s="129">
        <v>10231</v>
      </c>
      <c r="D100" s="129">
        <v>1873</v>
      </c>
      <c r="E100" s="129">
        <v>8592</v>
      </c>
      <c r="F100" s="129">
        <v>7843</v>
      </c>
      <c r="G100" s="129">
        <v>26854</v>
      </c>
      <c r="H100" s="129">
        <v>2852</v>
      </c>
      <c r="I100" s="129">
        <v>13567</v>
      </c>
    </row>
    <row r="101" spans="1:9" x14ac:dyDescent="0.25">
      <c r="A101" s="131" t="s">
        <v>1081</v>
      </c>
      <c r="B101" s="659">
        <v>2642</v>
      </c>
      <c r="C101" s="659">
        <v>10375</v>
      </c>
      <c r="D101" s="659">
        <v>2109</v>
      </c>
      <c r="E101" s="659">
        <v>8888</v>
      </c>
      <c r="F101" s="659">
        <v>7441</v>
      </c>
      <c r="G101" s="659">
        <v>26798</v>
      </c>
      <c r="H101" s="659">
        <v>3026</v>
      </c>
      <c r="I101" s="659">
        <v>17977</v>
      </c>
    </row>
    <row r="102" spans="1:9" x14ac:dyDescent="0.25">
      <c r="A102" s="1" t="s">
        <v>1082</v>
      </c>
      <c r="B102" s="129">
        <v>2678</v>
      </c>
      <c r="C102" s="129">
        <v>12514</v>
      </c>
      <c r="D102" s="129">
        <v>1710</v>
      </c>
      <c r="E102" s="129">
        <v>8420</v>
      </c>
      <c r="F102" s="129">
        <v>10014</v>
      </c>
      <c r="G102" s="129">
        <v>30945</v>
      </c>
      <c r="H102" s="129">
        <v>2400</v>
      </c>
      <c r="I102" s="129">
        <v>18664</v>
      </c>
    </row>
    <row r="103" spans="1:9" x14ac:dyDescent="0.25">
      <c r="A103" s="131" t="s">
        <v>1083</v>
      </c>
      <c r="B103" s="659">
        <v>2249</v>
      </c>
      <c r="C103" s="659">
        <v>8791</v>
      </c>
      <c r="D103" s="659">
        <v>1544</v>
      </c>
      <c r="E103" s="659">
        <v>6342</v>
      </c>
      <c r="F103" s="659">
        <v>8714</v>
      </c>
      <c r="G103" s="659">
        <v>16053</v>
      </c>
      <c r="H103" s="659">
        <v>2955</v>
      </c>
      <c r="I103" s="659">
        <v>14614</v>
      </c>
    </row>
    <row r="104" spans="1:9" x14ac:dyDescent="0.25">
      <c r="A104" s="1" t="s">
        <v>1084</v>
      </c>
      <c r="B104" s="129">
        <v>3092</v>
      </c>
      <c r="C104" s="129">
        <v>11404</v>
      </c>
      <c r="D104" s="129">
        <v>1931</v>
      </c>
      <c r="E104" s="129">
        <v>11987</v>
      </c>
      <c r="F104" s="129">
        <v>9895</v>
      </c>
      <c r="G104" s="129">
        <v>17724</v>
      </c>
      <c r="H104" s="129">
        <v>2628</v>
      </c>
      <c r="I104" s="129">
        <v>18768</v>
      </c>
    </row>
    <row r="105" spans="1:9" x14ac:dyDescent="0.25">
      <c r="A105" s="131" t="s">
        <v>1085</v>
      </c>
      <c r="B105" s="659">
        <v>2823</v>
      </c>
      <c r="C105" s="659">
        <v>8886</v>
      </c>
      <c r="D105" s="659">
        <v>1802</v>
      </c>
      <c r="E105" s="659">
        <v>9048</v>
      </c>
      <c r="F105" s="659">
        <v>12010</v>
      </c>
      <c r="G105" s="659">
        <v>33827</v>
      </c>
      <c r="H105" s="659">
        <v>2911</v>
      </c>
      <c r="I105" s="659">
        <v>17655</v>
      </c>
    </row>
    <row r="106" spans="1:9" x14ac:dyDescent="0.25">
      <c r="A106" s="1" t="s">
        <v>1086</v>
      </c>
      <c r="B106" s="129">
        <v>3100</v>
      </c>
      <c r="C106" s="129">
        <v>6464</v>
      </c>
      <c r="D106" s="129">
        <v>1981</v>
      </c>
      <c r="E106" s="129">
        <v>10205</v>
      </c>
      <c r="F106" s="129">
        <v>13020</v>
      </c>
      <c r="G106" s="129">
        <v>42278</v>
      </c>
      <c r="H106" s="129">
        <v>2686</v>
      </c>
      <c r="I106" s="129">
        <v>21852</v>
      </c>
    </row>
    <row r="107" spans="1:9" x14ac:dyDescent="0.25">
      <c r="A107" s="131" t="s">
        <v>1087</v>
      </c>
      <c r="B107" s="659">
        <v>2764</v>
      </c>
      <c r="C107" s="659">
        <v>8556</v>
      </c>
      <c r="D107" s="659">
        <v>1831</v>
      </c>
      <c r="E107" s="659">
        <v>9200</v>
      </c>
      <c r="F107" s="659">
        <v>10339</v>
      </c>
      <c r="G107" s="659">
        <v>34684</v>
      </c>
      <c r="H107" s="659">
        <v>2366</v>
      </c>
      <c r="I107" s="659">
        <v>15575</v>
      </c>
    </row>
    <row r="108" spans="1:9" x14ac:dyDescent="0.25">
      <c r="A108" s="1" t="s">
        <v>1088</v>
      </c>
      <c r="B108" s="129">
        <v>2791</v>
      </c>
      <c r="C108" s="129">
        <v>9664</v>
      </c>
      <c r="D108" s="129">
        <v>1798</v>
      </c>
      <c r="E108" s="129">
        <v>9077</v>
      </c>
      <c r="F108" s="129">
        <v>10785</v>
      </c>
      <c r="G108" s="129">
        <v>31360</v>
      </c>
      <c r="H108" s="129">
        <v>2586</v>
      </c>
      <c r="I108" s="129">
        <v>18307</v>
      </c>
    </row>
    <row r="109" spans="1:9" x14ac:dyDescent="0.25">
      <c r="A109" s="131" t="s">
        <v>1089</v>
      </c>
      <c r="B109" s="659">
        <v>2314</v>
      </c>
      <c r="C109" s="659">
        <v>7499</v>
      </c>
      <c r="D109" s="659">
        <v>1756</v>
      </c>
      <c r="E109" s="659">
        <v>8987</v>
      </c>
      <c r="F109" s="659">
        <v>10291</v>
      </c>
      <c r="G109" s="659">
        <v>61804</v>
      </c>
      <c r="H109" s="659">
        <v>2611</v>
      </c>
      <c r="I109" s="659">
        <v>12326</v>
      </c>
    </row>
    <row r="110" spans="1:9" x14ac:dyDescent="0.25">
      <c r="A110" s="1" t="s">
        <v>1090</v>
      </c>
      <c r="B110" s="129">
        <v>2381</v>
      </c>
      <c r="C110" s="129">
        <v>6195</v>
      </c>
      <c r="D110" s="129">
        <v>1855</v>
      </c>
      <c r="E110" s="129">
        <v>8133</v>
      </c>
      <c r="F110" s="129">
        <v>13478</v>
      </c>
      <c r="G110" s="129">
        <v>44511</v>
      </c>
      <c r="H110" s="129">
        <v>2773</v>
      </c>
      <c r="I110" s="129">
        <v>24222</v>
      </c>
    </row>
    <row r="111" spans="1:9" x14ac:dyDescent="0.25">
      <c r="A111" s="131" t="s">
        <v>1091</v>
      </c>
      <c r="B111" s="659">
        <v>2339</v>
      </c>
      <c r="C111" s="659">
        <v>7030</v>
      </c>
      <c r="D111" s="659">
        <v>1793</v>
      </c>
      <c r="E111" s="659">
        <v>8639</v>
      </c>
      <c r="F111" s="659">
        <v>11463</v>
      </c>
      <c r="G111" s="659">
        <v>55119</v>
      </c>
      <c r="H111" s="659">
        <v>2669</v>
      </c>
      <c r="I111" s="659">
        <v>16878</v>
      </c>
    </row>
    <row r="112" spans="1:9" x14ac:dyDescent="0.25">
      <c r="A112" s="1" t="s">
        <v>1092</v>
      </c>
      <c r="B112" s="129">
        <v>3318</v>
      </c>
      <c r="C112" s="129">
        <v>8813</v>
      </c>
      <c r="D112" s="129">
        <v>2307</v>
      </c>
      <c r="E112" s="129">
        <v>15377</v>
      </c>
      <c r="F112" s="129">
        <v>11240</v>
      </c>
      <c r="G112" s="129">
        <v>23091</v>
      </c>
      <c r="H112" s="129">
        <v>3077</v>
      </c>
      <c r="I112" s="129">
        <v>19256</v>
      </c>
    </row>
    <row r="113" spans="1:9" x14ac:dyDescent="0.25">
      <c r="A113" s="131" t="s">
        <v>1093</v>
      </c>
      <c r="B113" s="659">
        <v>2622</v>
      </c>
      <c r="C113" s="659">
        <v>7709</v>
      </c>
      <c r="D113" s="659">
        <v>1933</v>
      </c>
      <c r="E113" s="659">
        <v>8474</v>
      </c>
      <c r="F113" s="659">
        <v>13641</v>
      </c>
      <c r="G113" s="659">
        <v>25910</v>
      </c>
      <c r="H113" s="659">
        <v>2715</v>
      </c>
      <c r="I113" s="659">
        <v>29089</v>
      </c>
    </row>
    <row r="114" spans="1:9" x14ac:dyDescent="0.25">
      <c r="A114" s="1" t="s">
        <v>1094</v>
      </c>
      <c r="B114" s="129">
        <v>2468</v>
      </c>
      <c r="C114" s="129">
        <v>9900</v>
      </c>
      <c r="D114" s="129">
        <v>1754</v>
      </c>
      <c r="E114" s="129">
        <v>8582</v>
      </c>
      <c r="F114" s="129">
        <v>13723</v>
      </c>
      <c r="G114" s="129">
        <v>48640</v>
      </c>
      <c r="H114" s="129">
        <v>2654</v>
      </c>
      <c r="I114" s="129">
        <v>23822</v>
      </c>
    </row>
    <row r="115" spans="1:9" x14ac:dyDescent="0.25">
      <c r="A115" s="131" t="s">
        <v>1095</v>
      </c>
      <c r="B115" s="659">
        <v>3880</v>
      </c>
      <c r="C115" s="659">
        <v>10532</v>
      </c>
      <c r="D115" s="659">
        <v>2688</v>
      </c>
      <c r="E115" s="659">
        <v>14332</v>
      </c>
      <c r="F115" s="659">
        <v>11751</v>
      </c>
      <c r="G115" s="659">
        <v>31624</v>
      </c>
      <c r="H115" s="659">
        <v>3362</v>
      </c>
      <c r="I115" s="659">
        <v>16221</v>
      </c>
    </row>
    <row r="116" spans="1:9" x14ac:dyDescent="0.25">
      <c r="A116" s="1" t="s">
        <v>1096</v>
      </c>
      <c r="B116" s="129">
        <v>2936</v>
      </c>
      <c r="C116" s="129">
        <v>10394</v>
      </c>
      <c r="D116" s="129">
        <v>2344</v>
      </c>
      <c r="E116" s="129">
        <v>8683</v>
      </c>
      <c r="F116" s="129">
        <v>8461</v>
      </c>
      <c r="G116" s="129">
        <v>19518</v>
      </c>
      <c r="H116" s="129">
        <v>2726</v>
      </c>
      <c r="I116" s="129">
        <v>15075</v>
      </c>
    </row>
    <row r="117" spans="1:9" x14ac:dyDescent="0.25">
      <c r="A117" s="131" t="s">
        <v>1097</v>
      </c>
      <c r="B117" s="659">
        <v>2847</v>
      </c>
      <c r="C117" s="659">
        <v>9111</v>
      </c>
      <c r="D117" s="659">
        <v>2041</v>
      </c>
      <c r="E117" s="659">
        <v>10453</v>
      </c>
      <c r="F117" s="659">
        <v>12477</v>
      </c>
      <c r="G117" s="659">
        <v>31354</v>
      </c>
      <c r="H117" s="659">
        <v>2835</v>
      </c>
      <c r="I117" s="659">
        <v>22562</v>
      </c>
    </row>
    <row r="118" spans="1:9" x14ac:dyDescent="0.25">
      <c r="A118" s="1" t="s">
        <v>1098</v>
      </c>
      <c r="B118" s="129">
        <v>1944</v>
      </c>
      <c r="C118" s="129">
        <v>10224</v>
      </c>
      <c r="D118" s="129">
        <v>1600</v>
      </c>
      <c r="E118" s="129">
        <v>7468</v>
      </c>
      <c r="F118" s="129">
        <v>8171</v>
      </c>
      <c r="G118" s="129">
        <v>32706</v>
      </c>
      <c r="H118" s="129">
        <v>2263</v>
      </c>
      <c r="I118" s="129">
        <v>20249</v>
      </c>
    </row>
    <row r="119" spans="1:9" x14ac:dyDescent="0.25">
      <c r="A119" s="131" t="s">
        <v>1099</v>
      </c>
      <c r="B119" s="659">
        <v>2482</v>
      </c>
      <c r="C119" s="659">
        <v>15933</v>
      </c>
      <c r="D119" s="659">
        <v>1942</v>
      </c>
      <c r="E119" s="659">
        <v>7370</v>
      </c>
      <c r="F119" s="659">
        <v>10818</v>
      </c>
      <c r="G119" s="659">
        <v>41158</v>
      </c>
      <c r="H119" s="659">
        <v>2553</v>
      </c>
      <c r="I119" s="659">
        <v>19035</v>
      </c>
    </row>
    <row r="120" spans="1:9" x14ac:dyDescent="0.25">
      <c r="A120" s="1" t="s">
        <v>1100</v>
      </c>
      <c r="B120" s="129">
        <v>4059</v>
      </c>
      <c r="C120" s="129">
        <v>5040</v>
      </c>
      <c r="D120" s="129">
        <v>3675</v>
      </c>
      <c r="E120" s="129">
        <v>8980</v>
      </c>
      <c r="F120" s="129">
        <v>10116</v>
      </c>
      <c r="G120" s="129">
        <v>46795</v>
      </c>
      <c r="H120" s="129">
        <v>2403</v>
      </c>
      <c r="I120" s="129">
        <v>12484</v>
      </c>
    </row>
    <row r="121" spans="1:9" x14ac:dyDescent="0.25">
      <c r="A121" s="131" t="s">
        <v>1101</v>
      </c>
      <c r="B121" s="659">
        <v>2933</v>
      </c>
      <c r="C121" s="659">
        <v>7909</v>
      </c>
      <c r="D121" s="659">
        <v>2317</v>
      </c>
      <c r="E121" s="659">
        <v>9924</v>
      </c>
      <c r="F121" s="659">
        <v>8697</v>
      </c>
      <c r="G121" s="659">
        <v>26019</v>
      </c>
      <c r="H121" s="659">
        <v>2140</v>
      </c>
      <c r="I121" s="659">
        <v>17114</v>
      </c>
    </row>
    <row r="122" spans="1:9" x14ac:dyDescent="0.25">
      <c r="A122" s="1" t="s">
        <v>1102</v>
      </c>
      <c r="B122" s="129">
        <v>2378</v>
      </c>
      <c r="C122" s="129">
        <v>13130</v>
      </c>
      <c r="D122" s="129">
        <v>1730</v>
      </c>
      <c r="E122" s="129">
        <v>9341</v>
      </c>
      <c r="F122" s="129">
        <v>6553</v>
      </c>
      <c r="G122" s="129">
        <v>17436</v>
      </c>
      <c r="H122" s="129">
        <v>2172</v>
      </c>
      <c r="I122" s="129">
        <v>11312</v>
      </c>
    </row>
    <row r="123" spans="1:9" x14ac:dyDescent="0.25">
      <c r="A123" s="131" t="s">
        <v>1103</v>
      </c>
      <c r="B123" s="659">
        <v>2500</v>
      </c>
      <c r="C123" s="659">
        <v>9740</v>
      </c>
      <c r="D123" s="659">
        <v>1850</v>
      </c>
      <c r="E123" s="659">
        <v>7999</v>
      </c>
      <c r="F123" s="659">
        <v>10301</v>
      </c>
      <c r="G123" s="659">
        <v>33766</v>
      </c>
      <c r="H123" s="659">
        <v>2363</v>
      </c>
      <c r="I123" s="659">
        <v>17004</v>
      </c>
    </row>
    <row r="124" spans="1:9" x14ac:dyDescent="0.25">
      <c r="A124" s="1" t="s">
        <v>1104</v>
      </c>
      <c r="B124" s="129">
        <v>2444</v>
      </c>
      <c r="C124" s="129">
        <v>6940</v>
      </c>
      <c r="D124" s="129">
        <v>1852</v>
      </c>
      <c r="E124" s="129">
        <v>9050</v>
      </c>
      <c r="F124" s="129">
        <v>12429</v>
      </c>
      <c r="G124" s="129">
        <v>37545</v>
      </c>
      <c r="H124" s="129">
        <v>2265</v>
      </c>
      <c r="I124" s="129">
        <v>30286</v>
      </c>
    </row>
    <row r="125" spans="1:9" x14ac:dyDescent="0.25">
      <c r="A125" s="131" t="s">
        <v>1105</v>
      </c>
      <c r="B125" s="659">
        <v>2253</v>
      </c>
      <c r="C125" s="659">
        <v>15670</v>
      </c>
      <c r="D125" s="659">
        <v>1653</v>
      </c>
      <c r="E125" s="659">
        <v>8804</v>
      </c>
      <c r="F125" s="659">
        <v>9626</v>
      </c>
      <c r="G125" s="659">
        <v>34168</v>
      </c>
      <c r="H125" s="659">
        <v>2193</v>
      </c>
      <c r="I125" s="659">
        <v>22014</v>
      </c>
    </row>
    <row r="126" spans="1:9" x14ac:dyDescent="0.25">
      <c r="A126" s="1" t="s">
        <v>1106</v>
      </c>
      <c r="B126" s="129">
        <v>2267</v>
      </c>
      <c r="C126" s="129">
        <v>7610</v>
      </c>
      <c r="D126" s="129">
        <v>1567</v>
      </c>
      <c r="E126" s="129">
        <v>10109</v>
      </c>
      <c r="F126" s="129">
        <v>12541</v>
      </c>
      <c r="G126" s="129">
        <v>53769</v>
      </c>
      <c r="H126" s="129">
        <v>2271</v>
      </c>
      <c r="I126" s="129">
        <v>26172</v>
      </c>
    </row>
    <row r="127" spans="1:9" x14ac:dyDescent="0.25">
      <c r="A127" s="131" t="s">
        <v>1107</v>
      </c>
      <c r="B127" s="659">
        <v>2485</v>
      </c>
      <c r="C127" s="659">
        <v>9745</v>
      </c>
      <c r="D127" s="659">
        <v>1941</v>
      </c>
      <c r="E127" s="659">
        <v>8790</v>
      </c>
      <c r="F127" s="659">
        <v>9516</v>
      </c>
      <c r="G127" s="659">
        <v>33519</v>
      </c>
      <c r="H127" s="659">
        <v>2263</v>
      </c>
      <c r="I127" s="659">
        <v>19282</v>
      </c>
    </row>
    <row r="128" spans="1:9" x14ac:dyDescent="0.25">
      <c r="A128" s="1" t="s">
        <v>1108</v>
      </c>
      <c r="B128" s="129">
        <v>2326</v>
      </c>
      <c r="C128" s="129">
        <v>10794</v>
      </c>
      <c r="D128" s="129">
        <v>1965</v>
      </c>
      <c r="E128" s="129">
        <v>10926</v>
      </c>
      <c r="F128" s="129">
        <v>9690</v>
      </c>
      <c r="G128" s="129">
        <v>52712</v>
      </c>
      <c r="H128" s="129">
        <v>2266</v>
      </c>
      <c r="I128" s="129">
        <v>16037</v>
      </c>
    </row>
    <row r="129" spans="1:9" x14ac:dyDescent="0.25">
      <c r="A129" s="131" t="s">
        <v>1109</v>
      </c>
      <c r="B129" s="659">
        <v>2711</v>
      </c>
      <c r="C129" s="659">
        <v>17404</v>
      </c>
      <c r="D129" s="659">
        <v>2297</v>
      </c>
      <c r="E129" s="659">
        <v>11666</v>
      </c>
      <c r="F129" s="659">
        <v>13121</v>
      </c>
      <c r="G129" s="659">
        <v>36044</v>
      </c>
      <c r="H129" s="659">
        <v>2865</v>
      </c>
      <c r="I129" s="659">
        <v>34916</v>
      </c>
    </row>
    <row r="130" spans="1:9" x14ac:dyDescent="0.25">
      <c r="A130" s="1" t="s">
        <v>1110</v>
      </c>
      <c r="B130" s="129">
        <v>2637</v>
      </c>
      <c r="C130" s="129">
        <v>9682</v>
      </c>
      <c r="D130" s="129">
        <v>1861</v>
      </c>
      <c r="E130" s="129">
        <v>17414</v>
      </c>
      <c r="F130" s="129">
        <v>9969</v>
      </c>
      <c r="G130" s="129">
        <v>63917</v>
      </c>
      <c r="H130" s="129">
        <v>2198</v>
      </c>
      <c r="I130" s="129">
        <v>19265</v>
      </c>
    </row>
    <row r="131" spans="1:9" x14ac:dyDescent="0.25">
      <c r="A131" s="131" t="s">
        <v>1111</v>
      </c>
      <c r="B131" s="659">
        <v>2564</v>
      </c>
      <c r="C131" s="659">
        <v>10307</v>
      </c>
      <c r="D131" s="659">
        <v>1940</v>
      </c>
      <c r="E131" s="659">
        <v>11192</v>
      </c>
      <c r="F131" s="659">
        <v>10694</v>
      </c>
      <c r="G131" s="659">
        <v>47226</v>
      </c>
      <c r="H131" s="659">
        <v>2498</v>
      </c>
      <c r="I131" s="659">
        <v>17990</v>
      </c>
    </row>
    <row r="132" spans="1:9" x14ac:dyDescent="0.25">
      <c r="A132" s="1" t="s">
        <v>1112</v>
      </c>
      <c r="B132" s="129">
        <v>2189</v>
      </c>
      <c r="C132" s="129">
        <v>12665</v>
      </c>
      <c r="D132" s="129">
        <v>1805</v>
      </c>
      <c r="E132" s="129">
        <v>10191</v>
      </c>
      <c r="F132" s="129">
        <v>17517</v>
      </c>
      <c r="G132" s="129">
        <v>77169</v>
      </c>
      <c r="H132" s="129">
        <v>2155</v>
      </c>
      <c r="I132" s="129">
        <v>33071</v>
      </c>
    </row>
    <row r="133" spans="1:9" x14ac:dyDescent="0.25">
      <c r="A133" s="131" t="s">
        <v>1113</v>
      </c>
      <c r="B133" s="659">
        <v>2448</v>
      </c>
      <c r="C133" s="659">
        <v>11454</v>
      </c>
      <c r="D133" s="659">
        <v>1963</v>
      </c>
      <c r="E133" s="659">
        <v>11724</v>
      </c>
      <c r="F133" s="659">
        <v>11317</v>
      </c>
      <c r="G133" s="659">
        <v>53002</v>
      </c>
      <c r="H133" s="659">
        <v>2379</v>
      </c>
      <c r="I133" s="659">
        <v>20863</v>
      </c>
    </row>
    <row r="134" spans="1:9" x14ac:dyDescent="0.25">
      <c r="A134" s="1" t="s">
        <v>1114</v>
      </c>
      <c r="B134" s="129">
        <v>3169</v>
      </c>
      <c r="C134" s="129">
        <v>246436</v>
      </c>
      <c r="D134" s="129">
        <v>2150</v>
      </c>
      <c r="E134" s="129">
        <v>12900</v>
      </c>
      <c r="F134" s="129">
        <v>8998</v>
      </c>
      <c r="G134" s="129">
        <v>26084</v>
      </c>
      <c r="H134" s="129">
        <v>3200</v>
      </c>
      <c r="I134" s="129">
        <v>24406</v>
      </c>
    </row>
    <row r="135" spans="1:9" x14ac:dyDescent="0.25">
      <c r="A135" s="131" t="s">
        <v>1115</v>
      </c>
      <c r="B135" s="659">
        <v>3076</v>
      </c>
      <c r="C135" s="659">
        <v>26707</v>
      </c>
      <c r="D135" s="659">
        <v>2054</v>
      </c>
      <c r="E135" s="659">
        <v>15455</v>
      </c>
      <c r="F135" s="659">
        <v>12076</v>
      </c>
      <c r="G135" s="659">
        <v>48649</v>
      </c>
      <c r="H135" s="659">
        <v>2554</v>
      </c>
      <c r="I135" s="659">
        <v>21481</v>
      </c>
    </row>
    <row r="136" spans="1:9" x14ac:dyDescent="0.25">
      <c r="A136" s="1" t="s">
        <v>1116</v>
      </c>
      <c r="B136" s="129">
        <v>2696</v>
      </c>
      <c r="C136" s="129">
        <v>12024</v>
      </c>
      <c r="D136" s="129">
        <v>2082</v>
      </c>
      <c r="E136" s="129">
        <v>10514</v>
      </c>
      <c r="F136" s="129">
        <v>9324</v>
      </c>
      <c r="G136" s="129">
        <v>42851</v>
      </c>
      <c r="H136" s="129">
        <v>2501</v>
      </c>
      <c r="I136" s="129">
        <v>19538</v>
      </c>
    </row>
    <row r="137" spans="1:9" ht="14.4" thickBot="1" x14ac:dyDescent="0.3">
      <c r="A137" s="132" t="s">
        <v>1117</v>
      </c>
      <c r="B137" s="922">
        <v>2698</v>
      </c>
      <c r="C137" s="922">
        <v>12151</v>
      </c>
      <c r="D137" s="922">
        <v>2082</v>
      </c>
      <c r="E137" s="922">
        <v>10521</v>
      </c>
      <c r="F137" s="922">
        <v>9322</v>
      </c>
      <c r="G137" s="922">
        <v>42833</v>
      </c>
      <c r="H137" s="922">
        <v>2504</v>
      </c>
      <c r="I137" s="922">
        <v>19557</v>
      </c>
    </row>
    <row r="138" spans="1:9" x14ac:dyDescent="0.25">
      <c r="A138" s="657" t="s">
        <v>1147</v>
      </c>
    </row>
  </sheetData>
  <mergeCells count="5">
    <mergeCell ref="A2:I2"/>
    <mergeCell ref="A4:I4"/>
    <mergeCell ref="B5:E5"/>
    <mergeCell ref="F5:I5"/>
    <mergeCell ref="A3:I3"/>
  </mergeCells>
  <hyperlinks>
    <hyperlink ref="J1" location="'Index'!A1" display="INDICE"/>
  </hyperlinks>
  <printOptions horizontalCentered="1"/>
  <pageMargins left="0.118055555555556" right="0.118055555555556" top="0.15763888888888899" bottom="0.15763888888888899" header="0.51180555555555496" footer="0"/>
  <pageSetup paperSize="9" scale="77" fitToHeight="2" orientation="portrait" horizontalDpi="300" verticalDpi="300" r:id="rId1"/>
  <headerFooter>
    <oddFooter>&amp;L&amp;F</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4"/>
  <sheetViews>
    <sheetView showGridLines="0" zoomScaleNormal="100" workbookViewId="0"/>
  </sheetViews>
  <sheetFormatPr defaultColWidth="9.44140625" defaultRowHeight="11.4" x14ac:dyDescent="0.3"/>
  <cols>
    <col min="1" max="1" width="21.5546875" style="44" customWidth="1"/>
    <col min="2" max="16384" width="9.44140625" style="31"/>
  </cols>
  <sheetData>
    <row r="1" spans="1:11" s="32" customFormat="1" ht="14.4" x14ac:dyDescent="0.3">
      <c r="A1" s="952" t="s">
        <v>1155</v>
      </c>
      <c r="B1" s="952"/>
      <c r="C1" s="952"/>
      <c r="D1" s="952"/>
      <c r="E1" s="952"/>
      <c r="F1" s="952"/>
      <c r="G1" s="952"/>
      <c r="H1" s="952"/>
      <c r="I1" s="952"/>
      <c r="J1" s="36" t="s">
        <v>50</v>
      </c>
    </row>
    <row r="3" spans="1:11" ht="12" x14ac:dyDescent="0.3">
      <c r="A3" s="971" t="s">
        <v>1156</v>
      </c>
      <c r="B3" s="971"/>
      <c r="C3" s="971"/>
      <c r="D3" s="971"/>
      <c r="E3" s="971"/>
      <c r="F3" s="971"/>
      <c r="G3" s="971"/>
      <c r="H3" s="971"/>
      <c r="I3" s="971"/>
    </row>
    <row r="4" spans="1:11" ht="12" customHeight="1" x14ac:dyDescent="0.3">
      <c r="A4" s="1144" t="s">
        <v>1121</v>
      </c>
      <c r="B4" s="1144"/>
      <c r="C4" s="1144"/>
      <c r="D4" s="1144"/>
      <c r="E4" s="1144"/>
      <c r="F4" s="1144"/>
      <c r="G4" s="1144"/>
      <c r="H4" s="1144"/>
      <c r="I4" s="1144"/>
    </row>
    <row r="5" spans="1:11" ht="24" x14ac:dyDescent="0.3">
      <c r="A5" s="912" t="s">
        <v>1157</v>
      </c>
      <c r="B5" s="912" t="s">
        <v>1158</v>
      </c>
      <c r="C5" s="912" t="s">
        <v>1159</v>
      </c>
      <c r="D5" s="912" t="s">
        <v>900</v>
      </c>
      <c r="E5" s="912" t="s">
        <v>1160</v>
      </c>
      <c r="F5" s="912" t="s">
        <v>1161</v>
      </c>
      <c r="G5" s="912" t="s">
        <v>1162</v>
      </c>
      <c r="H5" s="912" t="s">
        <v>1163</v>
      </c>
      <c r="I5" s="912" t="s">
        <v>1164</v>
      </c>
    </row>
    <row r="6" spans="1:11" ht="12" x14ac:dyDescent="0.3">
      <c r="A6" s="230" t="s">
        <v>1165</v>
      </c>
      <c r="B6" s="59">
        <v>391.7</v>
      </c>
      <c r="C6" s="59" t="s">
        <v>1166</v>
      </c>
      <c r="D6" s="59" t="s">
        <v>1167</v>
      </c>
      <c r="E6" s="59">
        <v>182</v>
      </c>
      <c r="F6" s="59">
        <v>219</v>
      </c>
      <c r="G6" s="59">
        <v>273</v>
      </c>
      <c r="H6" s="59">
        <v>462</v>
      </c>
      <c r="I6" s="59">
        <v>607</v>
      </c>
    </row>
    <row r="7" spans="1:11" ht="12" x14ac:dyDescent="0.3">
      <c r="A7" s="384" t="s">
        <v>1168</v>
      </c>
      <c r="B7" s="81">
        <v>382.9</v>
      </c>
      <c r="C7" s="81" t="s">
        <v>1169</v>
      </c>
      <c r="D7" s="81" t="s">
        <v>1170</v>
      </c>
      <c r="E7" s="81">
        <v>181</v>
      </c>
      <c r="F7" s="81">
        <v>212</v>
      </c>
      <c r="G7" s="81">
        <v>266</v>
      </c>
      <c r="H7" s="81">
        <v>452</v>
      </c>
      <c r="I7" s="81">
        <v>595</v>
      </c>
      <c r="K7" s="286"/>
    </row>
    <row r="8" spans="1:11" ht="12" x14ac:dyDescent="0.3">
      <c r="A8" s="230" t="s">
        <v>1171</v>
      </c>
      <c r="B8" s="59">
        <v>388.9</v>
      </c>
      <c r="C8" s="59" t="s">
        <v>1172</v>
      </c>
      <c r="D8" s="59" t="s">
        <v>1173</v>
      </c>
      <c r="E8" s="59">
        <v>190</v>
      </c>
      <c r="F8" s="59">
        <v>211</v>
      </c>
      <c r="G8" s="59">
        <v>266</v>
      </c>
      <c r="H8" s="59">
        <v>460</v>
      </c>
      <c r="I8" s="59">
        <v>613</v>
      </c>
    </row>
    <row r="9" spans="1:11" ht="12" x14ac:dyDescent="0.3">
      <c r="A9" s="384" t="s">
        <v>1174</v>
      </c>
      <c r="B9" s="81">
        <v>379</v>
      </c>
      <c r="C9" s="81" t="s">
        <v>1175</v>
      </c>
      <c r="D9" s="81" t="s">
        <v>1176</v>
      </c>
      <c r="E9" s="81">
        <v>190</v>
      </c>
      <c r="F9" s="81">
        <v>206</v>
      </c>
      <c r="G9" s="81">
        <v>261</v>
      </c>
      <c r="H9" s="81">
        <v>449</v>
      </c>
      <c r="I9" s="81">
        <v>594</v>
      </c>
    </row>
    <row r="10" spans="1:11" ht="12" x14ac:dyDescent="0.3">
      <c r="A10" s="230" t="s">
        <v>1177</v>
      </c>
      <c r="B10" s="59">
        <v>367.2</v>
      </c>
      <c r="C10" s="59" t="s">
        <v>1178</v>
      </c>
      <c r="D10" s="59" t="s">
        <v>1170</v>
      </c>
      <c r="E10" s="59">
        <v>173</v>
      </c>
      <c r="F10" s="59">
        <v>201</v>
      </c>
      <c r="G10" s="59">
        <v>255</v>
      </c>
      <c r="H10" s="59">
        <v>435</v>
      </c>
      <c r="I10" s="59">
        <v>572</v>
      </c>
    </row>
    <row r="11" spans="1:11" ht="12" x14ac:dyDescent="0.3">
      <c r="A11" s="384" t="s">
        <v>1179</v>
      </c>
      <c r="B11" s="81">
        <v>360.4</v>
      </c>
      <c r="C11" s="81" t="s">
        <v>1180</v>
      </c>
      <c r="D11" s="81" t="s">
        <v>1181</v>
      </c>
      <c r="E11" s="81">
        <v>174</v>
      </c>
      <c r="F11" s="81">
        <v>193</v>
      </c>
      <c r="G11" s="81">
        <v>248</v>
      </c>
      <c r="H11" s="81">
        <v>429</v>
      </c>
      <c r="I11" s="81">
        <v>566</v>
      </c>
    </row>
    <row r="12" spans="1:11" ht="12" x14ac:dyDescent="0.3">
      <c r="A12" s="230" t="s">
        <v>1182</v>
      </c>
      <c r="B12" s="59">
        <v>367.3</v>
      </c>
      <c r="C12" s="59" t="s">
        <v>1183</v>
      </c>
      <c r="D12" s="59" t="s">
        <v>1184</v>
      </c>
      <c r="E12" s="59">
        <v>182</v>
      </c>
      <c r="F12" s="59">
        <v>193</v>
      </c>
      <c r="G12" s="59">
        <v>249</v>
      </c>
      <c r="H12" s="59">
        <v>439</v>
      </c>
      <c r="I12" s="59">
        <v>583</v>
      </c>
    </row>
    <row r="13" spans="1:11" ht="12" x14ac:dyDescent="0.3">
      <c r="A13" s="384" t="s">
        <v>1185</v>
      </c>
      <c r="B13" s="81">
        <v>360.1</v>
      </c>
      <c r="C13" s="81" t="s">
        <v>1186</v>
      </c>
      <c r="D13" s="81" t="s">
        <v>1184</v>
      </c>
      <c r="E13" s="81">
        <v>178</v>
      </c>
      <c r="F13" s="81">
        <v>189</v>
      </c>
      <c r="G13" s="81">
        <v>245</v>
      </c>
      <c r="H13" s="81">
        <v>431</v>
      </c>
      <c r="I13" s="81">
        <v>570</v>
      </c>
    </row>
    <row r="14" spans="1:11" ht="12.6" thickBot="1" x14ac:dyDescent="0.35">
      <c r="A14" s="385" t="s">
        <v>1187</v>
      </c>
      <c r="B14" s="227">
        <v>353.4</v>
      </c>
      <c r="C14" s="227" t="s">
        <v>1188</v>
      </c>
      <c r="D14" s="227" t="s">
        <v>1189</v>
      </c>
      <c r="E14" s="227">
        <v>175</v>
      </c>
      <c r="F14" s="227">
        <v>186</v>
      </c>
      <c r="G14" s="227">
        <v>240</v>
      </c>
      <c r="H14" s="227">
        <v>422</v>
      </c>
      <c r="I14" s="227">
        <v>559</v>
      </c>
    </row>
  </sheetData>
  <mergeCells count="3">
    <mergeCell ref="A3:I3"/>
    <mergeCell ref="A4:I4"/>
    <mergeCell ref="A1:I1"/>
  </mergeCells>
  <hyperlinks>
    <hyperlink ref="J1" location="'Index'!A1" display="INDICE"/>
  </hyperlinks>
  <pageMargins left="0.7" right="0.7" top="0.75" bottom="0.75" header="0.3" footer="0.3"/>
  <pageSetup paperSize="9" scale="91"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9"/>
  <sheetViews>
    <sheetView showGridLines="0" zoomScale="115" zoomScaleNormal="115" workbookViewId="0">
      <selection sqref="A1:F1"/>
    </sheetView>
  </sheetViews>
  <sheetFormatPr defaultColWidth="9.44140625" defaultRowHeight="11.4" x14ac:dyDescent="0.3"/>
  <cols>
    <col min="1" max="1" width="19" style="31" customWidth="1"/>
    <col min="2" max="2" width="16.5546875" style="31" customWidth="1"/>
    <col min="3" max="5" width="9.44140625" style="31"/>
    <col min="6" max="6" width="10" style="31" bestFit="1" customWidth="1"/>
    <col min="7" max="16384" width="9.44140625" style="31"/>
  </cols>
  <sheetData>
    <row r="1" spans="1:7" s="32" customFormat="1" ht="14.4" x14ac:dyDescent="0.3">
      <c r="A1" s="952" t="s">
        <v>1190</v>
      </c>
      <c r="B1" s="952"/>
      <c r="C1" s="952"/>
      <c r="D1" s="952"/>
      <c r="E1" s="952"/>
      <c r="F1" s="952"/>
      <c r="G1" s="36" t="s">
        <v>50</v>
      </c>
    </row>
    <row r="3" spans="1:7" ht="11.85" customHeight="1" x14ac:dyDescent="0.3">
      <c r="A3" s="961" t="s">
        <v>1191</v>
      </c>
      <c r="B3" s="961"/>
      <c r="C3" s="961"/>
      <c r="D3" s="961"/>
      <c r="E3" s="961"/>
      <c r="F3" s="961"/>
    </row>
    <row r="4" spans="1:7" ht="12" customHeight="1" x14ac:dyDescent="0.3">
      <c r="A4" s="1144" t="s">
        <v>974</v>
      </c>
      <c r="B4" s="1144"/>
      <c r="C4" s="1144"/>
      <c r="D4" s="1144"/>
      <c r="E4" s="1144"/>
      <c r="F4" s="1144"/>
    </row>
    <row r="5" spans="1:7" ht="12.6" thickBot="1" x14ac:dyDescent="0.35">
      <c r="A5" s="112" t="s">
        <v>1192</v>
      </c>
      <c r="B5" s="25" t="s">
        <v>1193</v>
      </c>
      <c r="C5" s="111" t="s">
        <v>1158</v>
      </c>
      <c r="D5" s="111" t="s">
        <v>1159</v>
      </c>
      <c r="E5" s="111" t="s">
        <v>1194</v>
      </c>
      <c r="F5" s="111" t="s">
        <v>1160</v>
      </c>
    </row>
    <row r="6" spans="1:7" ht="12" x14ac:dyDescent="0.3">
      <c r="A6" s="131" t="s">
        <v>1195</v>
      </c>
      <c r="B6" s="131" t="s">
        <v>1177</v>
      </c>
      <c r="C6" s="81" t="s">
        <v>1196</v>
      </c>
      <c r="D6" s="81" t="s">
        <v>1197</v>
      </c>
      <c r="E6" s="81" t="s">
        <v>706</v>
      </c>
      <c r="F6" s="81" t="s">
        <v>1198</v>
      </c>
      <c r="G6" s="286"/>
    </row>
    <row r="7" spans="1:7" ht="12" x14ac:dyDescent="0.3">
      <c r="A7" s="131"/>
      <c r="B7" s="1" t="s">
        <v>1179</v>
      </c>
      <c r="C7" s="59" t="s">
        <v>1199</v>
      </c>
      <c r="D7" s="59" t="s">
        <v>1200</v>
      </c>
      <c r="E7" s="59" t="s">
        <v>745</v>
      </c>
      <c r="F7" s="59" t="s">
        <v>1201</v>
      </c>
    </row>
    <row r="8" spans="1:7" ht="12" x14ac:dyDescent="0.3">
      <c r="A8" s="131"/>
      <c r="B8" s="131" t="s">
        <v>1182</v>
      </c>
      <c r="C8" s="81" t="s">
        <v>1202</v>
      </c>
      <c r="D8" s="81" t="s">
        <v>1203</v>
      </c>
      <c r="E8" s="81" t="s">
        <v>706</v>
      </c>
      <c r="F8" s="81" t="s">
        <v>1204</v>
      </c>
    </row>
    <row r="9" spans="1:7" ht="12" x14ac:dyDescent="0.3">
      <c r="A9" s="131"/>
      <c r="B9" s="82" t="s">
        <v>1185</v>
      </c>
      <c r="C9" s="83" t="s">
        <v>1198</v>
      </c>
      <c r="D9" s="83" t="s">
        <v>1205</v>
      </c>
      <c r="E9" s="83" t="s">
        <v>1206</v>
      </c>
      <c r="F9" s="83" t="s">
        <v>1200</v>
      </c>
    </row>
    <row r="10" spans="1:7" ht="12.6" thickBot="1" x14ac:dyDescent="0.35">
      <c r="A10" s="132"/>
      <c r="B10" s="131" t="s">
        <v>1187</v>
      </c>
      <c r="C10" s="81" t="s">
        <v>1207</v>
      </c>
      <c r="D10" s="81" t="s">
        <v>1208</v>
      </c>
      <c r="E10" s="81" t="s">
        <v>1209</v>
      </c>
      <c r="F10" s="81" t="s">
        <v>1210</v>
      </c>
    </row>
    <row r="11" spans="1:7" ht="12" x14ac:dyDescent="0.3">
      <c r="A11" s="131" t="s">
        <v>1211</v>
      </c>
      <c r="B11" s="1" t="s">
        <v>1168</v>
      </c>
      <c r="C11" s="59" t="s">
        <v>1212</v>
      </c>
      <c r="D11" s="59" t="s">
        <v>1213</v>
      </c>
      <c r="E11" s="59" t="s">
        <v>706</v>
      </c>
      <c r="F11" s="59" t="s">
        <v>1206</v>
      </c>
    </row>
    <row r="12" spans="1:7" ht="12" x14ac:dyDescent="0.3">
      <c r="A12" s="131"/>
      <c r="B12" s="131" t="s">
        <v>1171</v>
      </c>
      <c r="C12" s="81" t="s">
        <v>717</v>
      </c>
      <c r="D12" s="81" t="s">
        <v>1214</v>
      </c>
      <c r="E12" s="81" t="s">
        <v>1215</v>
      </c>
      <c r="F12" s="81" t="s">
        <v>642</v>
      </c>
    </row>
    <row r="13" spans="1:7" ht="12" x14ac:dyDescent="0.3">
      <c r="A13" s="131"/>
      <c r="B13" s="1" t="s">
        <v>1174</v>
      </c>
      <c r="C13" s="59" t="s">
        <v>1216</v>
      </c>
      <c r="D13" s="59" t="s">
        <v>1217</v>
      </c>
      <c r="E13" s="59" t="s">
        <v>728</v>
      </c>
      <c r="F13" s="59" t="s">
        <v>1218</v>
      </c>
    </row>
    <row r="14" spans="1:7" ht="12" x14ac:dyDescent="0.3">
      <c r="A14" s="131"/>
      <c r="B14" s="131" t="s">
        <v>1177</v>
      </c>
      <c r="C14" s="81" t="s">
        <v>1219</v>
      </c>
      <c r="D14" s="81" t="s">
        <v>1220</v>
      </c>
      <c r="E14" s="81" t="s">
        <v>1202</v>
      </c>
      <c r="F14" s="81" t="s">
        <v>1221</v>
      </c>
    </row>
    <row r="15" spans="1:7" ht="12" x14ac:dyDescent="0.3">
      <c r="A15" s="131"/>
      <c r="B15" s="1" t="s">
        <v>1179</v>
      </c>
      <c r="C15" s="59" t="s">
        <v>1222</v>
      </c>
      <c r="D15" s="59" t="s">
        <v>1222</v>
      </c>
      <c r="E15" s="59" t="s">
        <v>737</v>
      </c>
      <c r="F15" s="59" t="s">
        <v>1223</v>
      </c>
    </row>
    <row r="16" spans="1:7" ht="12" x14ac:dyDescent="0.3">
      <c r="A16" s="131"/>
      <c r="B16" s="131" t="s">
        <v>1182</v>
      </c>
      <c r="C16" s="81" t="s">
        <v>1224</v>
      </c>
      <c r="D16" s="81" t="s">
        <v>708</v>
      </c>
      <c r="E16" s="81" t="s">
        <v>728</v>
      </c>
      <c r="F16" s="81" t="s">
        <v>669</v>
      </c>
    </row>
    <row r="17" spans="1:6" ht="12" x14ac:dyDescent="0.3">
      <c r="A17" s="131"/>
      <c r="B17" s="1" t="s">
        <v>1185</v>
      </c>
      <c r="C17" s="59" t="s">
        <v>1217</v>
      </c>
      <c r="D17" s="59" t="s">
        <v>1225</v>
      </c>
      <c r="E17" s="59" t="s">
        <v>1226</v>
      </c>
      <c r="F17" s="59" t="s">
        <v>1217</v>
      </c>
    </row>
    <row r="18" spans="1:6" ht="12.6" thickBot="1" x14ac:dyDescent="0.35">
      <c r="A18" s="131"/>
      <c r="B18" s="228" t="s">
        <v>1187</v>
      </c>
      <c r="C18" s="229" t="s">
        <v>1222</v>
      </c>
      <c r="D18" s="229" t="s">
        <v>1222</v>
      </c>
      <c r="E18" s="229" t="s">
        <v>1227</v>
      </c>
      <c r="F18" s="229" t="s">
        <v>1217</v>
      </c>
    </row>
    <row r="19" spans="1:6" ht="30" customHeight="1" x14ac:dyDescent="0.3">
      <c r="A19" s="1145" t="s">
        <v>1228</v>
      </c>
      <c r="B19" s="1145"/>
      <c r="C19" s="1145"/>
      <c r="D19" s="1145"/>
      <c r="E19" s="1145"/>
      <c r="F19" s="1145"/>
    </row>
  </sheetData>
  <mergeCells count="4">
    <mergeCell ref="A3:F3"/>
    <mergeCell ref="A4:F4"/>
    <mergeCell ref="A19:F19"/>
    <mergeCell ref="A1:F1"/>
  </mergeCells>
  <hyperlinks>
    <hyperlink ref="G1" location="'Index'!A1" display="INDICE"/>
  </hyperlinks>
  <pageMargins left="0.7" right="0.7" top="0.75" bottom="0.75" header="0.3" footer="0.3"/>
  <pageSetup paperSize="9" orientation="portrait" r:id="rId1"/>
  <ignoredErrors>
    <ignoredError sqref="C6:F18"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1"/>
  <sheetViews>
    <sheetView showGridLines="0" zoomScaleNormal="100" workbookViewId="0">
      <selection activeCell="A3" sqref="A3:L3"/>
    </sheetView>
  </sheetViews>
  <sheetFormatPr defaultColWidth="9.44140625" defaultRowHeight="11.4" x14ac:dyDescent="0.3"/>
  <cols>
    <col min="1" max="1" width="24.44140625" style="286" bestFit="1" customWidth="1"/>
    <col min="2" max="4" width="6" style="286" bestFit="1" customWidth="1"/>
    <col min="5" max="5" width="17.44140625" style="286" bestFit="1" customWidth="1"/>
    <col min="6" max="6" width="6" style="286" bestFit="1" customWidth="1"/>
    <col min="7" max="8" width="5" style="286" bestFit="1" customWidth="1"/>
    <col min="9" max="9" width="15.5546875" style="286" bestFit="1" customWidth="1"/>
    <col min="10" max="12" width="6.44140625" style="286" bestFit="1" customWidth="1"/>
    <col min="13" max="16384" width="9.44140625" style="286"/>
  </cols>
  <sheetData>
    <row r="1" spans="1:13" s="285" customFormat="1" ht="12" x14ac:dyDescent="0.25">
      <c r="A1" s="1148" t="s">
        <v>1229</v>
      </c>
      <c r="B1" s="1148"/>
      <c r="C1" s="1148"/>
      <c r="D1" s="1148"/>
      <c r="E1" s="1148"/>
      <c r="F1" s="1148"/>
      <c r="G1" s="1148"/>
      <c r="H1" s="1148"/>
      <c r="I1" s="1148"/>
      <c r="J1" s="1148"/>
      <c r="K1" s="1148"/>
      <c r="L1" s="1148"/>
      <c r="M1" s="61" t="s">
        <v>50</v>
      </c>
    </row>
    <row r="2" spans="1:13" s="285" customFormat="1" ht="12" x14ac:dyDescent="0.25">
      <c r="A2" s="258"/>
      <c r="B2" s="258"/>
      <c r="C2" s="258"/>
      <c r="D2" s="258"/>
      <c r="E2" s="258"/>
      <c r="F2" s="258"/>
      <c r="G2" s="258"/>
      <c r="H2" s="258"/>
      <c r="I2" s="258"/>
      <c r="J2" s="258"/>
      <c r="K2" s="258"/>
      <c r="L2" s="258"/>
      <c r="M2" s="61"/>
    </row>
    <row r="3" spans="1:13" ht="12" x14ac:dyDescent="0.3">
      <c r="A3" s="971" t="s">
        <v>1230</v>
      </c>
      <c r="B3" s="971"/>
      <c r="C3" s="971"/>
      <c r="D3" s="971"/>
      <c r="E3" s="971"/>
      <c r="F3" s="971"/>
      <c r="G3" s="971"/>
      <c r="H3" s="971"/>
      <c r="I3" s="971"/>
      <c r="J3" s="971"/>
      <c r="K3" s="971"/>
      <c r="L3" s="971"/>
    </row>
    <row r="4" spans="1:13" x14ac:dyDescent="0.3">
      <c r="A4" s="1130" t="s">
        <v>1231</v>
      </c>
      <c r="B4" s="1130"/>
      <c r="C4" s="1130"/>
      <c r="D4" s="1130"/>
      <c r="E4" s="1130"/>
      <c r="F4" s="1130"/>
      <c r="G4" s="1130"/>
      <c r="H4" s="1130"/>
      <c r="I4" s="1130"/>
      <c r="J4" s="1130"/>
      <c r="K4" s="1130"/>
      <c r="L4" s="1130"/>
    </row>
    <row r="5" spans="1:13" ht="12" x14ac:dyDescent="0.3">
      <c r="A5" s="949" t="s">
        <v>1232</v>
      </c>
      <c r="B5" s="951">
        <v>2019</v>
      </c>
      <c r="C5" s="951">
        <v>2020</v>
      </c>
      <c r="D5" s="951">
        <v>2021</v>
      </c>
      <c r="E5" s="949" t="s">
        <v>1232</v>
      </c>
      <c r="F5" s="951">
        <v>2019</v>
      </c>
      <c r="G5" s="951">
        <v>2020</v>
      </c>
      <c r="H5" s="951">
        <v>2021</v>
      </c>
      <c r="I5" s="949" t="s">
        <v>1232</v>
      </c>
      <c r="J5" s="951">
        <v>2019</v>
      </c>
      <c r="K5" s="951">
        <v>2020</v>
      </c>
      <c r="L5" s="951">
        <v>2021</v>
      </c>
    </row>
    <row r="6" spans="1:13" ht="12" x14ac:dyDescent="0.3">
      <c r="A6" s="246"/>
      <c r="B6" s="246"/>
      <c r="C6" s="246"/>
      <c r="D6" s="246"/>
      <c r="E6" s="246"/>
      <c r="F6" s="246"/>
      <c r="G6" s="246"/>
      <c r="H6" s="246"/>
      <c r="I6" s="246"/>
      <c r="J6" s="246"/>
      <c r="K6" s="246"/>
      <c r="L6" s="246"/>
    </row>
    <row r="7" spans="1:13" ht="12" x14ac:dyDescent="0.3">
      <c r="A7" s="1146" t="s">
        <v>1233</v>
      </c>
      <c r="B7" s="1146"/>
      <c r="C7" s="1146"/>
      <c r="D7" s="1146"/>
      <c r="E7" s="1146" t="s">
        <v>1234</v>
      </c>
      <c r="F7" s="1146"/>
      <c r="G7" s="1146"/>
      <c r="H7" s="1146"/>
      <c r="I7" s="1146" t="s">
        <v>1235</v>
      </c>
      <c r="J7" s="1146"/>
      <c r="K7" s="1146"/>
      <c r="L7" s="1146"/>
    </row>
    <row r="8" spans="1:13" x14ac:dyDescent="0.3">
      <c r="A8" s="622" t="s">
        <v>996</v>
      </c>
      <c r="B8" s="623">
        <v>1.1709538244476922</v>
      </c>
      <c r="C8" s="623">
        <v>0.84943688997504829</v>
      </c>
      <c r="D8" s="623">
        <v>1.0277691001447613</v>
      </c>
      <c r="E8" s="622" t="s">
        <v>999</v>
      </c>
      <c r="F8" s="623">
        <v>4.5573650431545616</v>
      </c>
      <c r="G8" s="623">
        <v>3.0140037551830505</v>
      </c>
      <c r="H8" s="623">
        <v>3.9434013152469034</v>
      </c>
      <c r="I8" s="622" t="s">
        <v>1011</v>
      </c>
      <c r="J8" s="623">
        <v>1.5011447173573578</v>
      </c>
      <c r="K8" s="623">
        <v>1.1107819787117081</v>
      </c>
      <c r="L8" s="623">
        <v>1.2725546227850739</v>
      </c>
    </row>
    <row r="9" spans="1:13" ht="12" x14ac:dyDescent="0.3">
      <c r="A9" s="1146" t="s">
        <v>1236</v>
      </c>
      <c r="B9" s="1146"/>
      <c r="C9" s="1146"/>
      <c r="D9" s="1146"/>
      <c r="E9" s="622" t="s">
        <v>1000</v>
      </c>
      <c r="F9" s="623">
        <v>3.8841312103700378</v>
      </c>
      <c r="G9" s="623">
        <v>2.6217412226408001</v>
      </c>
      <c r="H9" s="623">
        <v>3.3075905445070179</v>
      </c>
      <c r="I9" s="622" t="s">
        <v>1012</v>
      </c>
      <c r="J9" s="623">
        <v>1.538885443236149</v>
      </c>
      <c r="K9" s="623">
        <v>1.1218280865216093</v>
      </c>
      <c r="L9" s="623">
        <v>1.3311651647765166</v>
      </c>
    </row>
    <row r="10" spans="1:13" ht="12" x14ac:dyDescent="0.3">
      <c r="A10" s="622" t="s">
        <v>988</v>
      </c>
      <c r="B10" s="623">
        <v>1.4679058216205034</v>
      </c>
      <c r="C10" s="623">
        <v>1.0273377685543739</v>
      </c>
      <c r="D10" s="623">
        <v>1.2507533524347154</v>
      </c>
      <c r="E10" s="622" t="s">
        <v>1001</v>
      </c>
      <c r="F10" s="623">
        <v>4.8535074252086172</v>
      </c>
      <c r="G10" s="623">
        <v>3.2095360800433466</v>
      </c>
      <c r="H10" s="623">
        <v>3.9428452588754768</v>
      </c>
      <c r="I10" s="1146" t="s">
        <v>1237</v>
      </c>
      <c r="J10" s="1146"/>
      <c r="K10" s="1146"/>
      <c r="L10" s="1146"/>
    </row>
    <row r="11" spans="1:13" x14ac:dyDescent="0.3">
      <c r="A11" s="622" t="s">
        <v>989</v>
      </c>
      <c r="B11" s="623">
        <v>1.4765515009414492</v>
      </c>
      <c r="C11" s="623">
        <v>1.0480620457662835</v>
      </c>
      <c r="D11" s="623">
        <v>1.2677235973294896</v>
      </c>
      <c r="E11" s="622" t="s">
        <v>1002</v>
      </c>
      <c r="F11" s="623">
        <v>2.2897239760945651</v>
      </c>
      <c r="G11" s="623">
        <v>1.581805120976342</v>
      </c>
      <c r="H11" s="623">
        <v>1.9095646616828033</v>
      </c>
      <c r="I11" s="622" t="s">
        <v>1023</v>
      </c>
      <c r="J11" s="623">
        <v>2.6400363904317143</v>
      </c>
      <c r="K11" s="623">
        <v>1.7719753260406126</v>
      </c>
      <c r="L11" s="623">
        <v>2.1732553415097318</v>
      </c>
    </row>
    <row r="12" spans="1:13" x14ac:dyDescent="0.3">
      <c r="A12" s="622" t="s">
        <v>990</v>
      </c>
      <c r="B12" s="623">
        <v>2.0751224203993655</v>
      </c>
      <c r="C12" s="623">
        <v>1.350279910116942</v>
      </c>
      <c r="D12" s="623">
        <v>1.6980348374871514</v>
      </c>
      <c r="E12" s="622" t="s">
        <v>1003</v>
      </c>
      <c r="F12" s="623">
        <v>4.2807473968376364</v>
      </c>
      <c r="G12" s="623">
        <v>2.8813895727962051</v>
      </c>
      <c r="H12" s="623">
        <v>3.6915262694749122</v>
      </c>
      <c r="I12" s="622" t="s">
        <v>1024</v>
      </c>
      <c r="J12" s="623">
        <v>1.5685342245920035</v>
      </c>
      <c r="K12" s="623">
        <v>1.1149375836320328</v>
      </c>
      <c r="L12" s="623">
        <v>1.3311914471239601</v>
      </c>
    </row>
    <row r="13" spans="1:13" x14ac:dyDescent="0.3">
      <c r="A13" s="622" t="s">
        <v>991</v>
      </c>
      <c r="B13" s="623">
        <v>1.4466704543145057</v>
      </c>
      <c r="C13" s="623">
        <v>1.0340433627803167</v>
      </c>
      <c r="D13" s="623">
        <v>1.2424467294099422</v>
      </c>
      <c r="E13" s="622" t="s">
        <v>1004</v>
      </c>
      <c r="F13" s="623">
        <v>2.772185331311428</v>
      </c>
      <c r="G13" s="623">
        <v>1.8215246077685017</v>
      </c>
      <c r="H13" s="623">
        <v>2.3654371179262283</v>
      </c>
      <c r="I13" s="622" t="s">
        <v>1022</v>
      </c>
      <c r="J13" s="623">
        <v>6.3460598263823691</v>
      </c>
      <c r="K13" s="623">
        <v>4.5686888986695493</v>
      </c>
      <c r="L13" s="623">
        <v>5.9959596391983858</v>
      </c>
    </row>
    <row r="14" spans="1:13" x14ac:dyDescent="0.3">
      <c r="A14" s="622" t="s">
        <v>992</v>
      </c>
      <c r="B14" s="623">
        <v>2.6915724622080566</v>
      </c>
      <c r="C14" s="623">
        <v>1.8297079627927462</v>
      </c>
      <c r="D14" s="623">
        <v>2.3227405342687222</v>
      </c>
      <c r="E14" s="622" t="s">
        <v>1005</v>
      </c>
      <c r="F14" s="623">
        <v>1.7713048372282614</v>
      </c>
      <c r="G14" s="623">
        <v>1.2663912761732157</v>
      </c>
      <c r="H14" s="623">
        <v>1.5118068449254212</v>
      </c>
      <c r="I14" s="622" t="s">
        <v>1025</v>
      </c>
      <c r="J14" s="623">
        <v>1.5394271901230778</v>
      </c>
      <c r="K14" s="623">
        <v>1.0564641610925121</v>
      </c>
      <c r="L14" s="623">
        <v>1.3177392423713428</v>
      </c>
    </row>
    <row r="15" spans="1:13" ht="12" x14ac:dyDescent="0.3">
      <c r="A15" s="622" t="s">
        <v>987</v>
      </c>
      <c r="B15" s="623">
        <v>5.0716649796907207</v>
      </c>
      <c r="C15" s="623">
        <v>3.3605906174827731</v>
      </c>
      <c r="D15" s="623">
        <v>4.178871587049735</v>
      </c>
      <c r="E15" s="622" t="s">
        <v>998</v>
      </c>
      <c r="F15" s="623">
        <v>13.084344559287857</v>
      </c>
      <c r="G15" s="623">
        <v>7.9920898508638683</v>
      </c>
      <c r="H15" s="623">
        <v>10.633156925204458</v>
      </c>
      <c r="I15" s="1146" t="s">
        <v>1238</v>
      </c>
      <c r="J15" s="1146"/>
      <c r="K15" s="1146"/>
      <c r="L15" s="1146"/>
    </row>
    <row r="16" spans="1:13" x14ac:dyDescent="0.3">
      <c r="A16" s="622" t="s">
        <v>993</v>
      </c>
      <c r="B16" s="623">
        <v>1.8205801418877652</v>
      </c>
      <c r="C16" s="623">
        <v>1.2463010885547292</v>
      </c>
      <c r="D16" s="623">
        <v>1.525477528837347</v>
      </c>
      <c r="E16" s="622" t="s">
        <v>1006</v>
      </c>
      <c r="F16" s="623">
        <v>9.50205663369875</v>
      </c>
      <c r="G16" s="623">
        <v>5.9358025462539228</v>
      </c>
      <c r="H16" s="623">
        <v>7.9128491131130456</v>
      </c>
      <c r="I16" s="622" t="s">
        <v>1015</v>
      </c>
      <c r="J16" s="623">
        <v>1.0245593557023325</v>
      </c>
      <c r="K16" s="623">
        <v>0.79724187331349727</v>
      </c>
      <c r="L16" s="623">
        <v>0.92264154616644867</v>
      </c>
    </row>
    <row r="17" spans="1:12" x14ac:dyDescent="0.3">
      <c r="A17" s="622" t="s">
        <v>994</v>
      </c>
      <c r="B17" s="623">
        <v>1.2704424661808231</v>
      </c>
      <c r="C17" s="623">
        <v>0.87152643125032891</v>
      </c>
      <c r="D17" s="623">
        <v>1.0469431734426602</v>
      </c>
      <c r="E17" s="622" t="s">
        <v>1007</v>
      </c>
      <c r="F17" s="623">
        <v>2.4897999103708646</v>
      </c>
      <c r="G17" s="623">
        <v>1.6849346610242448</v>
      </c>
      <c r="H17" s="623">
        <v>2.1128060319204272</v>
      </c>
      <c r="I17" s="622" t="s">
        <v>1016</v>
      </c>
      <c r="J17" s="623">
        <v>2.7794866053777803</v>
      </c>
      <c r="K17" s="623">
        <v>1.9147353975548302</v>
      </c>
      <c r="L17" s="623">
        <v>2.3499213189071368</v>
      </c>
    </row>
    <row r="18" spans="1:12" ht="12" x14ac:dyDescent="0.3">
      <c r="A18" s="1146" t="s">
        <v>1239</v>
      </c>
      <c r="B18" s="1146"/>
      <c r="C18" s="1146"/>
      <c r="D18" s="1146"/>
      <c r="E18" s="622" t="s">
        <v>1008</v>
      </c>
      <c r="F18" s="623">
        <v>1.6188701135601045</v>
      </c>
      <c r="G18" s="623">
        <v>1.1559626032763373</v>
      </c>
      <c r="H18" s="623">
        <v>1.4198094347586201</v>
      </c>
      <c r="I18" s="622" t="s">
        <v>1017</v>
      </c>
      <c r="J18" s="623">
        <v>0.94574374247719173</v>
      </c>
      <c r="K18" s="623">
        <v>0.70443491498088229</v>
      </c>
      <c r="L18" s="623">
        <v>0.83588218015911231</v>
      </c>
    </row>
    <row r="19" spans="1:12" x14ac:dyDescent="0.3">
      <c r="A19" s="622" t="s">
        <v>1027</v>
      </c>
      <c r="B19" s="623">
        <v>5.9152166499774799</v>
      </c>
      <c r="C19" s="623">
        <v>4.4144137478757557</v>
      </c>
      <c r="D19" s="623">
        <v>5.2432209631682136</v>
      </c>
      <c r="E19" s="622" t="s">
        <v>1009</v>
      </c>
      <c r="F19" s="623">
        <v>5.2818680919250873</v>
      </c>
      <c r="G19" s="623">
        <v>3.3813293564816123</v>
      </c>
      <c r="H19" s="623">
        <v>4.3167637083192716</v>
      </c>
      <c r="I19" s="622" t="s">
        <v>1018</v>
      </c>
      <c r="J19" s="623">
        <v>2.3181665386382564</v>
      </c>
      <c r="K19" s="623">
        <v>1.6354316894165042</v>
      </c>
      <c r="L19" s="623">
        <v>1.9784475080882757</v>
      </c>
    </row>
    <row r="20" spans="1:12" ht="12" x14ac:dyDescent="0.3">
      <c r="A20" s="622" t="s">
        <v>1028</v>
      </c>
      <c r="B20" s="623">
        <v>1.7716606365159617</v>
      </c>
      <c r="C20" s="623">
        <v>1.2903256681662896</v>
      </c>
      <c r="D20" s="623">
        <v>1.559626783741445</v>
      </c>
      <c r="E20" s="1146" t="s">
        <v>1240</v>
      </c>
      <c r="F20" s="1146"/>
      <c r="G20" s="1146"/>
      <c r="H20" s="1146"/>
      <c r="I20" s="622" t="s">
        <v>1014</v>
      </c>
      <c r="J20" s="623">
        <v>2.7409724727399984</v>
      </c>
      <c r="K20" s="623">
        <v>1.8767074354406312</v>
      </c>
      <c r="L20" s="623">
        <v>2.2922214514681158</v>
      </c>
    </row>
    <row r="21" spans="1:12" x14ac:dyDescent="0.3">
      <c r="A21" s="622" t="s">
        <v>1029</v>
      </c>
      <c r="B21" s="623">
        <v>2.3361496622118669</v>
      </c>
      <c r="C21" s="623">
        <v>1.6922466712863671</v>
      </c>
      <c r="D21" s="623">
        <v>2.1171066267402736</v>
      </c>
      <c r="E21" s="622" t="s">
        <v>1032</v>
      </c>
      <c r="F21" s="623">
        <v>3.492513999313358</v>
      </c>
      <c r="G21" s="623">
        <v>2.3000251307735051</v>
      </c>
      <c r="H21" s="623">
        <v>2.8503175605857005</v>
      </c>
      <c r="I21" s="622" t="s">
        <v>1019</v>
      </c>
      <c r="J21" s="623">
        <v>2.4227860717334346</v>
      </c>
      <c r="K21" s="623">
        <v>1.6280034154460894</v>
      </c>
      <c r="L21" s="623">
        <v>2.0260499385250701</v>
      </c>
    </row>
    <row r="22" spans="1:12" x14ac:dyDescent="0.3">
      <c r="A22" s="622" t="s">
        <v>1030</v>
      </c>
      <c r="B22" s="623">
        <v>2.1011537338668895</v>
      </c>
      <c r="C22" s="623">
        <v>1.5242506794890143</v>
      </c>
      <c r="D22" s="623">
        <v>1.8433676049635297</v>
      </c>
      <c r="E22" s="622" t="s">
        <v>1033</v>
      </c>
      <c r="F22" s="623">
        <v>1.3281444331496544</v>
      </c>
      <c r="G22" s="623">
        <v>0.91287827717817627</v>
      </c>
      <c r="H22" s="623">
        <v>1.0891895769762856</v>
      </c>
      <c r="I22" s="622" t="s">
        <v>1020</v>
      </c>
      <c r="J22" s="623">
        <v>2.2213826488067236</v>
      </c>
      <c r="K22" s="623">
        <v>1.5712987683299335</v>
      </c>
      <c r="L22" s="623">
        <v>1.8502064014992514</v>
      </c>
    </row>
    <row r="23" spans="1:12" ht="12" x14ac:dyDescent="0.3">
      <c r="A23" s="1146" t="s">
        <v>1241</v>
      </c>
      <c r="B23" s="1146"/>
      <c r="C23" s="1146"/>
      <c r="D23" s="1146"/>
      <c r="E23" s="622" t="s">
        <v>1034</v>
      </c>
      <c r="F23" s="623">
        <v>2.3091174584612233</v>
      </c>
      <c r="G23" s="623">
        <v>1.6725071533208338</v>
      </c>
      <c r="H23" s="623">
        <v>2.0011823568700624</v>
      </c>
      <c r="I23" s="1146" t="s">
        <v>1242</v>
      </c>
      <c r="J23" s="1146"/>
      <c r="K23" s="1146"/>
      <c r="L23" s="1146"/>
    </row>
    <row r="24" spans="1:12" x14ac:dyDescent="0.3">
      <c r="A24" s="624" t="s">
        <v>1043</v>
      </c>
      <c r="B24" s="625">
        <v>2.4222690556645912</v>
      </c>
      <c r="C24" s="625">
        <v>1.6399489426578286</v>
      </c>
      <c r="D24" s="625">
        <v>1.9969393629459926</v>
      </c>
      <c r="E24" s="622" t="s">
        <v>1035</v>
      </c>
      <c r="F24" s="623">
        <v>2.1746622430946911</v>
      </c>
      <c r="G24" s="623">
        <v>1.4644949711826019</v>
      </c>
      <c r="H24" s="623">
        <v>1.8268896928660394</v>
      </c>
      <c r="I24" s="624" t="s">
        <v>1053</v>
      </c>
      <c r="J24" s="625">
        <v>1.2949204679784529</v>
      </c>
      <c r="K24" s="625">
        <v>0.90430882064778639</v>
      </c>
      <c r="L24" s="625">
        <v>1.0543820604498131</v>
      </c>
    </row>
    <row r="25" spans="1:12" x14ac:dyDescent="0.3">
      <c r="A25" s="624" t="s">
        <v>1042</v>
      </c>
      <c r="B25" s="625">
        <v>5.0026299491033521</v>
      </c>
      <c r="C25" s="625">
        <v>3.22814435248941</v>
      </c>
      <c r="D25" s="625">
        <v>4.1342935376032717</v>
      </c>
      <c r="E25" s="622" t="s">
        <v>1036</v>
      </c>
      <c r="F25" s="623">
        <v>2.3049969170519251</v>
      </c>
      <c r="G25" s="623">
        <v>1.5653590261878527</v>
      </c>
      <c r="H25" s="623">
        <v>1.9253104829792895</v>
      </c>
      <c r="I25" s="624" t="s">
        <v>1054</v>
      </c>
      <c r="J25" s="625">
        <v>1.2152539787263579</v>
      </c>
      <c r="K25" s="625">
        <v>0.87857992257268913</v>
      </c>
      <c r="L25" s="625">
        <v>1.0836650339028977</v>
      </c>
    </row>
    <row r="26" spans="1:12" ht="12" x14ac:dyDescent="0.3">
      <c r="A26" s="624" t="s">
        <v>1044</v>
      </c>
      <c r="B26" s="625">
        <v>1.6663864565228423</v>
      </c>
      <c r="C26" s="625">
        <v>1.2808236444059884</v>
      </c>
      <c r="D26" s="625">
        <v>1.5222294407165409</v>
      </c>
      <c r="E26" s="622" t="s">
        <v>1037</v>
      </c>
      <c r="F26" s="623">
        <v>1.636417828385589</v>
      </c>
      <c r="G26" s="623">
        <v>1.1540163832584616</v>
      </c>
      <c r="H26" s="623">
        <v>1.4454881132226138</v>
      </c>
      <c r="I26" s="1146" t="s">
        <v>1243</v>
      </c>
      <c r="J26" s="1146"/>
      <c r="K26" s="1146"/>
      <c r="L26" s="1146"/>
    </row>
    <row r="27" spans="1:12" x14ac:dyDescent="0.3">
      <c r="A27" s="624" t="s">
        <v>1045</v>
      </c>
      <c r="B27" s="625">
        <v>3.9645537612453232</v>
      </c>
      <c r="C27" s="625">
        <v>2.9446941035174672</v>
      </c>
      <c r="D27" s="625">
        <v>3.6345162003965048</v>
      </c>
      <c r="E27" s="622" t="s">
        <v>1038</v>
      </c>
      <c r="F27" s="623">
        <v>1.9871593336337656</v>
      </c>
      <c r="G27" s="623">
        <v>1.4267288346138234</v>
      </c>
      <c r="H27" s="623">
        <v>1.7014471011815158</v>
      </c>
      <c r="I27" s="624" t="s">
        <v>1069</v>
      </c>
      <c r="J27" s="625">
        <v>1.0905311833574924</v>
      </c>
      <c r="K27" s="625">
        <v>0.77905729566126303</v>
      </c>
      <c r="L27" s="625">
        <v>0.94671668497143435</v>
      </c>
    </row>
    <row r="28" spans="1:12" x14ac:dyDescent="0.3">
      <c r="A28" s="624" t="s">
        <v>1046</v>
      </c>
      <c r="B28" s="625">
        <v>3.3154537413524316</v>
      </c>
      <c r="C28" s="625">
        <v>2.3436797496557866</v>
      </c>
      <c r="D28" s="625">
        <v>2.8688860520154527</v>
      </c>
      <c r="E28" s="622" t="s">
        <v>1039</v>
      </c>
      <c r="F28" s="623">
        <v>2.1675395480280639</v>
      </c>
      <c r="G28" s="623">
        <v>1.4509173078047839</v>
      </c>
      <c r="H28" s="623">
        <v>1.8249921535538518</v>
      </c>
      <c r="I28" s="624" t="s">
        <v>1244</v>
      </c>
      <c r="J28" s="625">
        <v>0.93300412254023979</v>
      </c>
      <c r="K28" s="625">
        <v>0.64874603281414167</v>
      </c>
      <c r="L28" s="625">
        <v>0.77883174428069557</v>
      </c>
    </row>
    <row r="29" spans="1:12" x14ac:dyDescent="0.3">
      <c r="A29" s="624" t="s">
        <v>1047</v>
      </c>
      <c r="B29" s="625">
        <v>2.2700329477437355</v>
      </c>
      <c r="C29" s="625">
        <v>1.591059707917863</v>
      </c>
      <c r="D29" s="625">
        <v>1.9851779403583369</v>
      </c>
      <c r="E29" s="622" t="s">
        <v>1040</v>
      </c>
      <c r="F29" s="623">
        <v>3.9393648984213225</v>
      </c>
      <c r="G29" s="623">
        <v>2.7045318990263425</v>
      </c>
      <c r="H29" s="623">
        <v>3.4374666811770531</v>
      </c>
      <c r="I29" s="624" t="s">
        <v>1070</v>
      </c>
      <c r="J29" s="625">
        <v>2.0850166073110592</v>
      </c>
      <c r="K29" s="625">
        <v>1.4763133966864745</v>
      </c>
      <c r="L29" s="625">
        <v>1.7686880060877892</v>
      </c>
    </row>
    <row r="30" spans="1:12" ht="12" x14ac:dyDescent="0.3">
      <c r="A30" s="624" t="s">
        <v>1048</v>
      </c>
      <c r="B30" s="625">
        <v>3.5492097366038422</v>
      </c>
      <c r="C30" s="625">
        <v>2.3410345475411161</v>
      </c>
      <c r="D30" s="625">
        <v>2.9222932504186776</v>
      </c>
      <c r="E30" s="1146" t="s">
        <v>1245</v>
      </c>
      <c r="F30" s="1146"/>
      <c r="G30" s="1146"/>
      <c r="H30" s="1146"/>
      <c r="I30" s="624" t="s">
        <v>1071</v>
      </c>
      <c r="J30" s="625">
        <v>1.404436996265777</v>
      </c>
      <c r="K30" s="625">
        <v>0.98454521003495643</v>
      </c>
      <c r="L30" s="625">
        <v>1.1997501301367779</v>
      </c>
    </row>
    <row r="31" spans="1:12" ht="12" x14ac:dyDescent="0.3">
      <c r="A31" s="624" t="s">
        <v>1049</v>
      </c>
      <c r="B31" s="625">
        <v>3.4294583169199671</v>
      </c>
      <c r="C31" s="625">
        <v>2.4034810873293146</v>
      </c>
      <c r="D31" s="625">
        <v>2.886865954351395</v>
      </c>
      <c r="E31" s="624" t="s">
        <v>1063</v>
      </c>
      <c r="F31" s="625">
        <v>1.5754558818102409</v>
      </c>
      <c r="G31" s="625">
        <v>1.1397633836234105</v>
      </c>
      <c r="H31" s="625">
        <v>1.3462949391681429</v>
      </c>
      <c r="I31" s="1146" t="s">
        <v>1246</v>
      </c>
      <c r="J31" s="1146"/>
      <c r="K31" s="1146"/>
      <c r="L31" s="1146"/>
    </row>
    <row r="32" spans="1:12" x14ac:dyDescent="0.3">
      <c r="A32" s="624" t="s">
        <v>1050</v>
      </c>
      <c r="B32" s="625">
        <v>9.7012680643193789</v>
      </c>
      <c r="C32" s="625">
        <v>6.3590360929310163</v>
      </c>
      <c r="D32" s="625">
        <v>7.9557299092218132</v>
      </c>
      <c r="E32" s="624" t="s">
        <v>1064</v>
      </c>
      <c r="F32" s="625">
        <v>3.0093618723957243</v>
      </c>
      <c r="G32" s="625">
        <v>2.2720128024150941</v>
      </c>
      <c r="H32" s="625">
        <v>2.7055868077403318</v>
      </c>
      <c r="I32" s="624" t="s">
        <v>1056</v>
      </c>
      <c r="J32" s="625">
        <v>2.5828729280260347</v>
      </c>
      <c r="K32" s="625">
        <v>1.801848309333963</v>
      </c>
      <c r="L32" s="625">
        <v>2.1169697625358666</v>
      </c>
    </row>
    <row r="33" spans="1:12" x14ac:dyDescent="0.3">
      <c r="A33" s="624" t="s">
        <v>1051</v>
      </c>
      <c r="B33" s="625">
        <v>2.0453629873622283</v>
      </c>
      <c r="C33" s="625">
        <v>1.3888316172915365</v>
      </c>
      <c r="D33" s="625">
        <v>1.750618088291217</v>
      </c>
      <c r="E33" s="624" t="s">
        <v>1065</v>
      </c>
      <c r="F33" s="625">
        <v>0.8885429057557529</v>
      </c>
      <c r="G33" s="625">
        <v>0.67521471260259847</v>
      </c>
      <c r="H33" s="625">
        <v>0.78639322322515526</v>
      </c>
      <c r="I33" s="624" t="s">
        <v>1057</v>
      </c>
      <c r="J33" s="625">
        <v>2.3415653326612835</v>
      </c>
      <c r="K33" s="625">
        <v>1.6262991256581889</v>
      </c>
      <c r="L33" s="625">
        <v>2.0337137798606348</v>
      </c>
    </row>
    <row r="34" spans="1:12" ht="12" x14ac:dyDescent="0.3">
      <c r="A34" s="1146" t="s">
        <v>1247</v>
      </c>
      <c r="B34" s="1146"/>
      <c r="C34" s="1146"/>
      <c r="D34" s="1146"/>
      <c r="E34" s="624" t="s">
        <v>1062</v>
      </c>
      <c r="F34" s="625">
        <v>9.4335602522787934</v>
      </c>
      <c r="G34" s="625">
        <v>6.4402469461518121</v>
      </c>
      <c r="H34" s="625">
        <v>8.0609078963401881</v>
      </c>
      <c r="I34" s="624" t="s">
        <v>1058</v>
      </c>
      <c r="J34" s="625">
        <v>2.5348449964366075</v>
      </c>
      <c r="K34" s="625">
        <v>1.7865882825470423</v>
      </c>
      <c r="L34" s="625">
        <v>2.1316289120081824</v>
      </c>
    </row>
    <row r="35" spans="1:12" x14ac:dyDescent="0.3">
      <c r="A35" s="626" t="s">
        <v>1108</v>
      </c>
      <c r="B35" s="627">
        <v>6.5644493824414232</v>
      </c>
      <c r="C35" s="627">
        <v>4.70680521607063</v>
      </c>
      <c r="D35" s="627">
        <v>5.6784365240237147</v>
      </c>
      <c r="E35" s="624" t="s">
        <v>1066</v>
      </c>
      <c r="F35" s="625">
        <v>1.3276899167584733</v>
      </c>
      <c r="G35" s="625">
        <v>1.0125248117325525</v>
      </c>
      <c r="H35" s="625">
        <v>1.2229721370789137</v>
      </c>
      <c r="I35" s="624" t="s">
        <v>1059</v>
      </c>
      <c r="J35" s="625">
        <v>1.1366773752729344</v>
      </c>
      <c r="K35" s="625">
        <v>0.79477218692624829</v>
      </c>
      <c r="L35" s="625">
        <v>0.93100810973545267</v>
      </c>
    </row>
    <row r="36" spans="1:12" ht="12" x14ac:dyDescent="0.3">
      <c r="A36" s="626" t="s">
        <v>1109</v>
      </c>
      <c r="B36" s="627">
        <v>1.0904724886629109</v>
      </c>
      <c r="C36" s="627">
        <v>0.80810192954574001</v>
      </c>
      <c r="D36" s="627">
        <v>0.97869455745021583</v>
      </c>
      <c r="E36" s="1146" t="s">
        <v>1248</v>
      </c>
      <c r="F36" s="1146"/>
      <c r="G36" s="1146"/>
      <c r="H36" s="1146"/>
      <c r="I36" s="624" t="s">
        <v>1060</v>
      </c>
      <c r="J36" s="625">
        <v>1.1291511394474774</v>
      </c>
      <c r="K36" s="625">
        <v>0.78524873499287817</v>
      </c>
      <c r="L36" s="625">
        <v>0.97669854541333345</v>
      </c>
    </row>
    <row r="37" spans="1:12" ht="12" x14ac:dyDescent="0.3">
      <c r="A37" s="626" t="s">
        <v>1110</v>
      </c>
      <c r="B37" s="627">
        <v>0.85772699137634845</v>
      </c>
      <c r="C37" s="627">
        <v>0.63292582506899808</v>
      </c>
      <c r="D37" s="627">
        <v>0.7810324246291932</v>
      </c>
      <c r="E37" s="626" t="s">
        <v>1077</v>
      </c>
      <c r="F37" s="627">
        <v>0.71000604322529037</v>
      </c>
      <c r="G37" s="627">
        <v>0.46505567413190602</v>
      </c>
      <c r="H37" s="627">
        <v>0.58626115236640219</v>
      </c>
      <c r="I37" s="1146" t="s">
        <v>1249</v>
      </c>
      <c r="J37" s="1146"/>
      <c r="K37" s="1146"/>
      <c r="L37" s="1146"/>
    </row>
    <row r="38" spans="1:12" x14ac:dyDescent="0.3">
      <c r="A38" s="626" t="s">
        <v>1111</v>
      </c>
      <c r="B38" s="627">
        <v>1.8365305093538402</v>
      </c>
      <c r="C38" s="627">
        <v>1.3502130801255097</v>
      </c>
      <c r="D38" s="627">
        <v>1.7013328114053625</v>
      </c>
      <c r="E38" s="626" t="s">
        <v>1078</v>
      </c>
      <c r="F38" s="627">
        <v>0.76890578529886733</v>
      </c>
      <c r="G38" s="627">
        <v>0.53814211199075768</v>
      </c>
      <c r="H38" s="627">
        <v>0.66133865471301545</v>
      </c>
      <c r="I38" s="626" t="s">
        <v>1073</v>
      </c>
      <c r="J38" s="627">
        <v>0.37600692978634831</v>
      </c>
      <c r="K38" s="627">
        <v>0.2648030307583033</v>
      </c>
      <c r="L38" s="627">
        <v>0.31194599456754668</v>
      </c>
    </row>
    <row r="39" spans="1:12" x14ac:dyDescent="0.3">
      <c r="A39" s="626" t="s">
        <v>1112</v>
      </c>
      <c r="B39" s="627">
        <v>0.63873621433594807</v>
      </c>
      <c r="C39" s="627">
        <v>0.53890519025689254</v>
      </c>
      <c r="D39" s="627">
        <v>0.70073173613846662</v>
      </c>
      <c r="E39" s="626" t="s">
        <v>1079</v>
      </c>
      <c r="F39" s="627">
        <v>2.8191493692688221</v>
      </c>
      <c r="G39" s="627">
        <v>2.0702746140594845</v>
      </c>
      <c r="H39" s="627">
        <v>2.5090093191316218</v>
      </c>
      <c r="I39" s="626" t="s">
        <v>1074</v>
      </c>
      <c r="J39" s="627">
        <v>0.31885578487284527</v>
      </c>
      <c r="K39" s="627">
        <v>0.23731885859558963</v>
      </c>
      <c r="L39" s="627">
        <v>0.27410991069630253</v>
      </c>
    </row>
    <row r="40" spans="1:12" ht="12" x14ac:dyDescent="0.3">
      <c r="A40" s="1146" t="s">
        <v>1250</v>
      </c>
      <c r="B40" s="1146"/>
      <c r="C40" s="1146"/>
      <c r="D40" s="1146"/>
      <c r="E40" s="626" t="s">
        <v>1076</v>
      </c>
      <c r="F40" s="627">
        <v>18.514076690307942</v>
      </c>
      <c r="G40" s="627">
        <v>13.951596423757566</v>
      </c>
      <c r="H40" s="627">
        <v>16.387879691165271</v>
      </c>
      <c r="I40" s="1146" t="s">
        <v>1251</v>
      </c>
      <c r="J40" s="1146"/>
      <c r="K40" s="1146"/>
      <c r="L40" s="1146"/>
    </row>
    <row r="41" spans="1:12" x14ac:dyDescent="0.3">
      <c r="A41" s="626" t="s">
        <v>1099</v>
      </c>
      <c r="B41" s="627">
        <v>1.5455669481789687</v>
      </c>
      <c r="C41" s="627">
        <v>1.2301678487547281</v>
      </c>
      <c r="D41" s="627">
        <v>1.464892090264255</v>
      </c>
      <c r="E41" s="626" t="s">
        <v>1080</v>
      </c>
      <c r="F41" s="627">
        <v>1.8298951443675768</v>
      </c>
      <c r="G41" s="627">
        <v>1.354627578772281</v>
      </c>
      <c r="H41" s="627">
        <v>1.6424853754534217</v>
      </c>
      <c r="I41" s="626" t="s">
        <v>1090</v>
      </c>
      <c r="J41" s="627">
        <v>0.52724852273597034</v>
      </c>
      <c r="K41" s="627">
        <v>0.40177832127833879</v>
      </c>
      <c r="L41" s="627">
        <v>0.46525024366000983</v>
      </c>
    </row>
    <row r="42" spans="1:12" ht="12" x14ac:dyDescent="0.3">
      <c r="A42" s="626" t="s">
        <v>1100</v>
      </c>
      <c r="B42" s="627">
        <v>1.9844074890009837</v>
      </c>
      <c r="C42" s="627">
        <v>1.5568484445074933</v>
      </c>
      <c r="D42" s="627">
        <v>1.8833840059288651</v>
      </c>
      <c r="E42" s="1146" t="s">
        <v>1092</v>
      </c>
      <c r="F42" s="1146"/>
      <c r="G42" s="1146"/>
      <c r="H42" s="1146"/>
      <c r="I42" s="626" t="s">
        <v>1089</v>
      </c>
      <c r="J42" s="627">
        <v>0.48832684946074612</v>
      </c>
      <c r="K42" s="627">
        <v>0.34617066891520293</v>
      </c>
      <c r="L42" s="627">
        <v>0.40652808192209644</v>
      </c>
    </row>
    <row r="43" spans="1:12" ht="12" x14ac:dyDescent="0.3">
      <c r="A43" s="626" t="s">
        <v>1101</v>
      </c>
      <c r="B43" s="627">
        <v>2.7743568087911554</v>
      </c>
      <c r="C43" s="627">
        <v>2.0366776474939399</v>
      </c>
      <c r="D43" s="627">
        <v>2.6343209106269412</v>
      </c>
      <c r="E43" s="626" t="s">
        <v>1093</v>
      </c>
      <c r="F43" s="627">
        <v>1.0671615389086395</v>
      </c>
      <c r="G43" s="627">
        <v>0.79912252523579863</v>
      </c>
      <c r="H43" s="627">
        <v>0.97237672827650445</v>
      </c>
      <c r="I43" s="1146" t="s">
        <v>1252</v>
      </c>
      <c r="J43" s="1146"/>
      <c r="K43" s="1146"/>
      <c r="L43" s="1146"/>
    </row>
    <row r="44" spans="1:12" x14ac:dyDescent="0.3">
      <c r="A44" s="626" t="s">
        <v>1102</v>
      </c>
      <c r="B44" s="627">
        <v>0.69717382777841663</v>
      </c>
      <c r="C44" s="627">
        <v>0.5387856576974579</v>
      </c>
      <c r="D44" s="627">
        <v>0.65178441213171512</v>
      </c>
      <c r="E44" s="626" t="s">
        <v>1094</v>
      </c>
      <c r="F44" s="627">
        <v>0.71063829044549776</v>
      </c>
      <c r="G44" s="627">
        <v>0.49042732819455986</v>
      </c>
      <c r="H44" s="627">
        <v>0.61441577121866608</v>
      </c>
      <c r="I44" s="626" t="s">
        <v>1082</v>
      </c>
      <c r="J44" s="627">
        <v>2.0183847390222853</v>
      </c>
      <c r="K44" s="627">
        <v>1.4964045376405541</v>
      </c>
      <c r="L44" s="627">
        <v>1.8075022213972196</v>
      </c>
    </row>
    <row r="45" spans="1:12" x14ac:dyDescent="0.3">
      <c r="A45" s="626" t="s">
        <v>1103</v>
      </c>
      <c r="B45" s="627">
        <v>1.5034345644601281</v>
      </c>
      <c r="C45" s="627">
        <v>1.1419294993833133</v>
      </c>
      <c r="D45" s="627">
        <v>1.3996787148124432</v>
      </c>
      <c r="E45" s="626" t="s">
        <v>1095</v>
      </c>
      <c r="F45" s="627">
        <v>0.91871113403634286</v>
      </c>
      <c r="G45" s="627">
        <v>0.74450190614056255</v>
      </c>
      <c r="H45" s="627">
        <v>0.79469778536477043</v>
      </c>
      <c r="I45" s="626" t="s">
        <v>1083</v>
      </c>
      <c r="J45" s="627">
        <v>1.6070665253285752</v>
      </c>
      <c r="K45" s="627">
        <v>1.2916680075214719</v>
      </c>
      <c r="L45" s="627">
        <v>1.6333623289215009</v>
      </c>
    </row>
    <row r="46" spans="1:12" x14ac:dyDescent="0.3">
      <c r="A46" s="626" t="s">
        <v>1098</v>
      </c>
      <c r="B46" s="627">
        <v>3.3764223241043152</v>
      </c>
      <c r="C46" s="627">
        <v>2.4508201040983941</v>
      </c>
      <c r="D46" s="627">
        <v>3.2109340610810486</v>
      </c>
      <c r="E46" s="626" t="s">
        <v>1092</v>
      </c>
      <c r="F46" s="627">
        <v>1.2114089130709089</v>
      </c>
      <c r="G46" s="627">
        <v>0.92244898885215998</v>
      </c>
      <c r="H46" s="627">
        <v>1.1222179862354515</v>
      </c>
      <c r="I46" s="626" t="s">
        <v>1084</v>
      </c>
      <c r="J46" s="627">
        <v>1.0435211301095149</v>
      </c>
      <c r="K46" s="627">
        <v>0.7904823888569088</v>
      </c>
      <c r="L46" s="627">
        <v>0.96739856568774507</v>
      </c>
    </row>
    <row r="47" spans="1:12" x14ac:dyDescent="0.3">
      <c r="A47" s="626" t="s">
        <v>1104</v>
      </c>
      <c r="B47" s="627">
        <v>1.4737138963256764</v>
      </c>
      <c r="C47" s="627">
        <v>1.0924707912467828</v>
      </c>
      <c r="D47" s="627">
        <v>1.3804710067205821</v>
      </c>
      <c r="E47" s="626" t="s">
        <v>1096</v>
      </c>
      <c r="F47" s="627">
        <v>1.3350696864959775</v>
      </c>
      <c r="G47" s="627">
        <v>1.0256370431082538</v>
      </c>
      <c r="H47" s="627">
        <v>1.2498590892213681</v>
      </c>
      <c r="I47" s="626" t="s">
        <v>1085</v>
      </c>
      <c r="J47" s="627">
        <v>0.87203539167720101</v>
      </c>
      <c r="K47" s="627">
        <v>0.68490641413056419</v>
      </c>
      <c r="L47" s="627">
        <v>0.81151802390171734</v>
      </c>
    </row>
    <row r="48" spans="1:12" x14ac:dyDescent="0.3">
      <c r="A48" s="626" t="s">
        <v>1105</v>
      </c>
      <c r="B48" s="627">
        <v>2.4110831381551643</v>
      </c>
      <c r="C48" s="627">
        <v>1.8600762038145235</v>
      </c>
      <c r="D48" s="627">
        <v>2.2062522995198393</v>
      </c>
      <c r="E48" s="626"/>
      <c r="F48" s="626"/>
      <c r="G48" s="626"/>
      <c r="H48" s="626"/>
      <c r="I48" s="626" t="s">
        <v>1086</v>
      </c>
      <c r="J48" s="627">
        <v>2.1226974463856219</v>
      </c>
      <c r="K48" s="627">
        <v>1.6561587763797585</v>
      </c>
      <c r="L48" s="627">
        <v>1.9760124096578608</v>
      </c>
    </row>
    <row r="49" spans="1:12" x14ac:dyDescent="0.3">
      <c r="A49" s="626" t="s">
        <v>1106</v>
      </c>
      <c r="B49" s="627">
        <v>2.1089603153562999</v>
      </c>
      <c r="C49" s="627">
        <v>1.5775239374950336</v>
      </c>
      <c r="D49" s="627">
        <v>1.9825023549926315</v>
      </c>
      <c r="E49" s="628"/>
      <c r="F49" s="628"/>
      <c r="G49" s="628"/>
      <c r="H49" s="628"/>
      <c r="I49" s="626" t="s">
        <v>1087</v>
      </c>
      <c r="J49" s="627">
        <v>1.5733751118608765</v>
      </c>
      <c r="K49" s="627">
        <v>1.243869988392152</v>
      </c>
      <c r="L49" s="627">
        <v>1.4923026282448308</v>
      </c>
    </row>
    <row r="50" spans="1:12" ht="12" x14ac:dyDescent="0.3">
      <c r="A50" s="370"/>
      <c r="B50" s="370"/>
      <c r="C50" s="370"/>
      <c r="D50" s="370"/>
      <c r="E50" s="303" t="s">
        <v>1253</v>
      </c>
      <c r="F50" s="629">
        <v>2.5247322976886637</v>
      </c>
      <c r="G50" s="629">
        <v>1.7709928830625616</v>
      </c>
      <c r="H50" s="629">
        <v>2.1833563878670974</v>
      </c>
      <c r="I50" s="370"/>
      <c r="J50" s="370"/>
      <c r="K50" s="370"/>
      <c r="L50" s="370"/>
    </row>
    <row r="51" spans="1:12" ht="53.25" customHeight="1" x14ac:dyDescent="0.3">
      <c r="A51" s="1147" t="s">
        <v>1254</v>
      </c>
      <c r="B51" s="1147"/>
      <c r="C51" s="1147"/>
      <c r="D51" s="1147"/>
      <c r="E51" s="1147"/>
      <c r="F51" s="1147"/>
      <c r="G51" s="1147"/>
      <c r="H51" s="1147"/>
      <c r="I51" s="1147"/>
      <c r="J51" s="1147"/>
      <c r="K51" s="1147"/>
      <c r="L51" s="1147"/>
    </row>
  </sheetData>
  <mergeCells count="24">
    <mergeCell ref="A1:L1"/>
    <mergeCell ref="A3:L3"/>
    <mergeCell ref="A4:L4"/>
    <mergeCell ref="A7:D7"/>
    <mergeCell ref="E7:H7"/>
    <mergeCell ref="I7:L7"/>
    <mergeCell ref="A9:D9"/>
    <mergeCell ref="I10:L10"/>
    <mergeCell ref="I15:L15"/>
    <mergeCell ref="A18:D18"/>
    <mergeCell ref="E20:H20"/>
    <mergeCell ref="A23:D23"/>
    <mergeCell ref="I23:L23"/>
    <mergeCell ref="I26:L26"/>
    <mergeCell ref="E30:H30"/>
    <mergeCell ref="I31:L31"/>
    <mergeCell ref="A34:D34"/>
    <mergeCell ref="E36:H36"/>
    <mergeCell ref="A51:L51"/>
    <mergeCell ref="I37:L37"/>
    <mergeCell ref="A40:D40"/>
    <mergeCell ref="I40:L40"/>
    <mergeCell ref="E42:H42"/>
    <mergeCell ref="I43:L43"/>
  </mergeCells>
  <hyperlinks>
    <hyperlink ref="M1" location="'Index'!A1" display="INDIC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9"/>
  <sheetViews>
    <sheetView showGridLines="0" zoomScaleNormal="100" workbookViewId="0"/>
  </sheetViews>
  <sheetFormatPr defaultRowHeight="14.4" x14ac:dyDescent="0.3"/>
  <cols>
    <col min="1" max="1" width="15.44140625" customWidth="1"/>
    <col min="3" max="3" width="9.5546875" customWidth="1"/>
  </cols>
  <sheetData>
    <row r="1" spans="1:14" x14ac:dyDescent="0.3">
      <c r="M1" s="841" t="s">
        <v>1255</v>
      </c>
      <c r="N1" s="819" t="s">
        <v>50</v>
      </c>
    </row>
    <row r="3" spans="1:14" x14ac:dyDescent="0.3">
      <c r="A3" s="1149" t="s">
        <v>1256</v>
      </c>
      <c r="B3" s="1149"/>
      <c r="C3" s="1149"/>
      <c r="D3" s="1149"/>
      <c r="E3" s="1149"/>
      <c r="F3" s="1149"/>
      <c r="G3" s="1149"/>
      <c r="H3" s="1149"/>
      <c r="I3" s="1149"/>
      <c r="J3" s="1149"/>
      <c r="K3" s="1149"/>
      <c r="L3" s="1149"/>
      <c r="M3" s="1149"/>
    </row>
    <row r="4" spans="1:14" ht="15" thickBot="1" x14ac:dyDescent="0.35">
      <c r="A4" s="1150" t="s">
        <v>1257</v>
      </c>
      <c r="B4" s="1150"/>
      <c r="C4" s="1150"/>
      <c r="D4" s="1150"/>
      <c r="E4" s="1150"/>
      <c r="F4" s="1150"/>
      <c r="G4" s="1150"/>
      <c r="H4" s="1150"/>
      <c r="I4" s="1150"/>
      <c r="J4" s="1150"/>
      <c r="K4" s="1150"/>
      <c r="L4" s="1150"/>
      <c r="M4" s="1150"/>
    </row>
    <row r="5" spans="1:14" ht="24" x14ac:dyDescent="0.3">
      <c r="A5" s="813" t="s">
        <v>1258</v>
      </c>
      <c r="B5" s="1151" t="s">
        <v>1259</v>
      </c>
      <c r="C5" s="230" t="s">
        <v>1260</v>
      </c>
      <c r="D5" s="1153" t="s">
        <v>1261</v>
      </c>
      <c r="E5" s="1153"/>
      <c r="F5" s="1153" t="s">
        <v>1262</v>
      </c>
      <c r="G5" s="1153"/>
      <c r="H5" s="1153" t="s">
        <v>1263</v>
      </c>
      <c r="I5" s="1153"/>
      <c r="J5" s="1153" t="s">
        <v>1264</v>
      </c>
      <c r="K5" s="1153"/>
      <c r="L5" s="1153" t="s">
        <v>1265</v>
      </c>
      <c r="M5" s="1153"/>
    </row>
    <row r="6" spans="1:14" ht="24.6" thickBot="1" x14ac:dyDescent="0.35">
      <c r="A6" s="817"/>
      <c r="B6" s="1152"/>
      <c r="C6" s="817"/>
      <c r="D6" s="816" t="s">
        <v>1266</v>
      </c>
      <c r="E6" s="816" t="s">
        <v>1267</v>
      </c>
      <c r="F6" s="816" t="s">
        <v>1266</v>
      </c>
      <c r="G6" s="816" t="s">
        <v>1267</v>
      </c>
      <c r="H6" s="816" t="s">
        <v>1266</v>
      </c>
      <c r="I6" s="816" t="s">
        <v>1267</v>
      </c>
      <c r="J6" s="816" t="s">
        <v>1268</v>
      </c>
      <c r="K6" s="816" t="s">
        <v>1267</v>
      </c>
      <c r="L6" s="816" t="s">
        <v>1268</v>
      </c>
      <c r="M6" s="816" t="s">
        <v>1267</v>
      </c>
    </row>
    <row r="7" spans="1:14" x14ac:dyDescent="0.3">
      <c r="A7" s="844">
        <v>2011</v>
      </c>
      <c r="B7" s="3">
        <v>30729</v>
      </c>
      <c r="C7" s="847">
        <v>8.1000000000000003E-2</v>
      </c>
      <c r="D7" s="3">
        <v>2435</v>
      </c>
      <c r="E7" s="847">
        <v>3.2000000000000001E-2</v>
      </c>
      <c r="F7" s="3">
        <v>7661</v>
      </c>
      <c r="G7" s="847">
        <v>0.11799999999999999</v>
      </c>
      <c r="H7" s="3">
        <v>4192</v>
      </c>
      <c r="I7" s="847">
        <v>0.08</v>
      </c>
      <c r="J7" s="5">
        <v>338</v>
      </c>
      <c r="K7" s="847">
        <v>-4.2999999999999997E-2</v>
      </c>
      <c r="L7" s="5">
        <v>578</v>
      </c>
      <c r="M7" s="847">
        <v>6.6000000000000003E-2</v>
      </c>
    </row>
    <row r="8" spans="1:14" x14ac:dyDescent="0.3">
      <c r="A8" s="813">
        <v>2012</v>
      </c>
      <c r="B8" s="283">
        <v>28717</v>
      </c>
      <c r="C8" s="848">
        <v>7.0000000000000007E-2</v>
      </c>
      <c r="D8" s="283">
        <v>2334</v>
      </c>
      <c r="E8" s="848">
        <v>-4.2000000000000003E-2</v>
      </c>
      <c r="F8" s="283">
        <v>8405</v>
      </c>
      <c r="G8" s="848">
        <v>9.7000000000000003E-2</v>
      </c>
      <c r="H8" s="283">
        <v>4323</v>
      </c>
      <c r="I8" s="848">
        <v>3.1E-2</v>
      </c>
      <c r="J8" s="19">
        <v>301</v>
      </c>
      <c r="K8" s="848">
        <v>-0.108</v>
      </c>
      <c r="L8" s="19">
        <v>573</v>
      </c>
      <c r="M8" s="848">
        <v>-8.9999999999999993E-3</v>
      </c>
    </row>
    <row r="9" spans="1:14" x14ac:dyDescent="0.3">
      <c r="A9" s="844">
        <v>2013</v>
      </c>
      <c r="B9" s="3">
        <v>28289</v>
      </c>
      <c r="C9" s="847">
        <v>6.6000000000000003E-2</v>
      </c>
      <c r="D9" s="3">
        <v>2350</v>
      </c>
      <c r="E9" s="847">
        <v>7.0000000000000001E-3</v>
      </c>
      <c r="F9" s="3">
        <v>8593</v>
      </c>
      <c r="G9" s="847">
        <v>2.1999999999999999E-2</v>
      </c>
      <c r="H9" s="3">
        <v>4396</v>
      </c>
      <c r="I9" s="847">
        <v>1.7000000000000001E-2</v>
      </c>
      <c r="J9" s="5">
        <v>292</v>
      </c>
      <c r="K9" s="847">
        <v>-2.9000000000000001E-2</v>
      </c>
      <c r="L9" s="5">
        <v>533</v>
      </c>
      <c r="M9" s="847">
        <v>-6.9000000000000006E-2</v>
      </c>
    </row>
    <row r="10" spans="1:14" x14ac:dyDescent="0.3">
      <c r="A10" s="813">
        <v>2014</v>
      </c>
      <c r="B10" s="283">
        <v>30587</v>
      </c>
      <c r="C10" s="848">
        <v>6.6000000000000003E-2</v>
      </c>
      <c r="D10" s="283">
        <v>2381</v>
      </c>
      <c r="E10" s="848">
        <v>1.2999999999999999E-2</v>
      </c>
      <c r="F10" s="283">
        <v>8407</v>
      </c>
      <c r="G10" s="848">
        <v>-2.1999999999999999E-2</v>
      </c>
      <c r="H10" s="283">
        <v>4366</v>
      </c>
      <c r="I10" s="848">
        <v>-7.0000000000000001E-3</v>
      </c>
      <c r="J10" s="19">
        <v>287</v>
      </c>
      <c r="K10" s="848">
        <v>-1.7000000000000001E-2</v>
      </c>
      <c r="L10" s="19">
        <v>498</v>
      </c>
      <c r="M10" s="848">
        <v>-6.6000000000000003E-2</v>
      </c>
    </row>
    <row r="11" spans="1:14" x14ac:dyDescent="0.3">
      <c r="A11" s="844">
        <v>2015</v>
      </c>
      <c r="B11" s="3">
        <v>30579</v>
      </c>
      <c r="C11" s="847">
        <v>6.6000000000000003E-2</v>
      </c>
      <c r="D11" s="3">
        <v>2386</v>
      </c>
      <c r="E11" s="847">
        <v>2E-3</v>
      </c>
      <c r="F11" s="3">
        <v>8343</v>
      </c>
      <c r="G11" s="847">
        <v>-8.0000000000000002E-3</v>
      </c>
      <c r="H11" s="3">
        <v>4270</v>
      </c>
      <c r="I11" s="847">
        <v>-2.1999999999999999E-2</v>
      </c>
      <c r="J11" s="5">
        <v>284</v>
      </c>
      <c r="K11" s="847">
        <v>-0.01</v>
      </c>
      <c r="L11" s="5">
        <v>468</v>
      </c>
      <c r="M11" s="847">
        <v>-0.06</v>
      </c>
    </row>
    <row r="12" spans="1:14" x14ac:dyDescent="0.3">
      <c r="A12" s="813">
        <v>2016</v>
      </c>
      <c r="B12" s="283">
        <v>30903</v>
      </c>
      <c r="C12" s="848">
        <v>6.7000000000000004E-2</v>
      </c>
      <c r="D12" s="283">
        <v>2399</v>
      </c>
      <c r="E12" s="848">
        <v>5.0000000000000001E-3</v>
      </c>
      <c r="F12" s="283">
        <v>8196</v>
      </c>
      <c r="G12" s="848">
        <v>-1.7999999999999999E-2</v>
      </c>
      <c r="H12" s="283">
        <v>4192</v>
      </c>
      <c r="I12" s="848">
        <v>-1.7999999999999999E-2</v>
      </c>
      <c r="J12" s="19">
        <v>282</v>
      </c>
      <c r="K12" s="848">
        <v>-7.0000000000000001E-3</v>
      </c>
      <c r="L12" s="19">
        <v>438</v>
      </c>
      <c r="M12" s="848">
        <v>-6.4000000000000001E-2</v>
      </c>
    </row>
    <row r="13" spans="1:14" x14ac:dyDescent="0.3">
      <c r="A13" s="844">
        <v>2017</v>
      </c>
      <c r="B13" s="3">
        <v>31351</v>
      </c>
      <c r="C13" s="847">
        <v>6.6000000000000003E-2</v>
      </c>
      <c r="D13" s="3">
        <v>2450</v>
      </c>
      <c r="E13" s="847">
        <v>2.1000000000000001E-2</v>
      </c>
      <c r="F13" s="3">
        <v>8011</v>
      </c>
      <c r="G13" s="847">
        <v>-2.3E-2</v>
      </c>
      <c r="H13" s="3">
        <v>4162</v>
      </c>
      <c r="I13" s="847">
        <v>-7.0000000000000001E-3</v>
      </c>
      <c r="J13" s="5">
        <v>276</v>
      </c>
      <c r="K13" s="847">
        <v>-2.1000000000000001E-2</v>
      </c>
      <c r="L13" s="5">
        <v>424</v>
      </c>
      <c r="M13" s="847">
        <v>-3.2000000000000001E-2</v>
      </c>
    </row>
    <row r="14" spans="1:14" x14ac:dyDescent="0.3">
      <c r="A14" s="813">
        <v>2018</v>
      </c>
      <c r="B14" s="283">
        <v>31887</v>
      </c>
      <c r="C14" s="848">
        <v>6.3E-2</v>
      </c>
      <c r="D14" s="283">
        <v>2468</v>
      </c>
      <c r="E14" s="848">
        <v>7.0000000000000001E-3</v>
      </c>
      <c r="F14" s="283">
        <v>8102</v>
      </c>
      <c r="G14" s="848">
        <v>1.0999999999999999E-2</v>
      </c>
      <c r="H14" s="283">
        <v>4175</v>
      </c>
      <c r="I14" s="848">
        <v>3.0000000000000001E-3</v>
      </c>
      <c r="J14" s="19">
        <v>263</v>
      </c>
      <c r="K14" s="848">
        <v>-4.7E-2</v>
      </c>
      <c r="L14" s="19">
        <v>419</v>
      </c>
      <c r="M14" s="848">
        <v>-1.2E-2</v>
      </c>
    </row>
    <row r="15" spans="1:14" x14ac:dyDescent="0.3">
      <c r="A15" s="844">
        <v>2019</v>
      </c>
      <c r="B15" s="3">
        <v>32095</v>
      </c>
      <c r="C15" s="847">
        <v>6.4000000000000001E-2</v>
      </c>
      <c r="D15" s="3">
        <v>2518</v>
      </c>
      <c r="E15" s="847">
        <v>0.02</v>
      </c>
      <c r="F15" s="3">
        <v>8081</v>
      </c>
      <c r="G15" s="847">
        <v>-3.0000000000000001E-3</v>
      </c>
      <c r="H15" s="3">
        <v>4188</v>
      </c>
      <c r="I15" s="847">
        <v>3.0000000000000001E-3</v>
      </c>
      <c r="J15" s="5">
        <v>268</v>
      </c>
      <c r="K15" s="847">
        <v>1.9E-2</v>
      </c>
      <c r="L15" s="5">
        <v>414</v>
      </c>
      <c r="M15" s="847">
        <v>-1.2E-2</v>
      </c>
    </row>
    <row r="16" spans="1:14" x14ac:dyDescent="0.3">
      <c r="A16" s="813">
        <v>2020</v>
      </c>
      <c r="B16" s="815">
        <v>32104</v>
      </c>
      <c r="C16" s="849">
        <v>4.3999999999999997E-2</v>
      </c>
      <c r="D16" s="815">
        <v>2678</v>
      </c>
      <c r="E16" s="849">
        <v>6.4000000000000001E-2</v>
      </c>
      <c r="F16" s="815">
        <v>9366</v>
      </c>
      <c r="G16" s="849">
        <v>0.159</v>
      </c>
      <c r="H16" s="815">
        <v>4696</v>
      </c>
      <c r="I16" s="849">
        <v>0.121</v>
      </c>
      <c r="J16" s="814">
        <v>206</v>
      </c>
      <c r="K16" s="849">
        <v>-0.23100000000000001</v>
      </c>
      <c r="L16" s="814">
        <v>397</v>
      </c>
      <c r="M16" s="848">
        <v>-4.1000000000000002E-2</v>
      </c>
    </row>
    <row r="17" spans="1:13" x14ac:dyDescent="0.3">
      <c r="A17" s="813">
        <v>2021</v>
      </c>
      <c r="B17" s="815">
        <v>32537</v>
      </c>
      <c r="C17" s="849">
        <v>5.1999999999999998E-2</v>
      </c>
      <c r="D17" s="815">
        <v>2698</v>
      </c>
      <c r="E17" s="849">
        <v>7.0000000000000001E-3</v>
      </c>
      <c r="F17" s="815">
        <v>8515</v>
      </c>
      <c r="G17" s="849">
        <v>-9.0999999999999998E-2</v>
      </c>
      <c r="H17" s="815">
        <v>4516</v>
      </c>
      <c r="I17" s="849">
        <v>-3.7999999999999999E-2</v>
      </c>
      <c r="J17" s="814">
        <v>233</v>
      </c>
      <c r="K17" s="849">
        <v>0.13200000000000001</v>
      </c>
      <c r="L17" s="814">
        <v>379</v>
      </c>
      <c r="M17" s="848">
        <v>-4.7E-2</v>
      </c>
    </row>
    <row r="18" spans="1:13" ht="22.8" x14ac:dyDescent="0.3">
      <c r="A18" s="845" t="s">
        <v>1269</v>
      </c>
      <c r="B18" s="852">
        <v>5.8999999999999997E-2</v>
      </c>
      <c r="C18" s="846"/>
      <c r="D18" s="846"/>
      <c r="E18" s="850">
        <v>0.108</v>
      </c>
      <c r="F18" s="846"/>
      <c r="G18" s="850">
        <v>0.111</v>
      </c>
      <c r="H18" s="846"/>
      <c r="I18" s="850">
        <v>7.6999999999999999E-2</v>
      </c>
      <c r="J18" s="846"/>
      <c r="K18" s="852">
        <v>-0.311</v>
      </c>
      <c r="L18" s="846"/>
      <c r="M18" s="850">
        <v>-0.34399999999999997</v>
      </c>
    </row>
    <row r="19" spans="1:13" ht="23.4" thickBot="1" x14ac:dyDescent="0.35">
      <c r="A19" s="818" t="s">
        <v>1270</v>
      </c>
      <c r="B19" s="853">
        <v>0.02</v>
      </c>
      <c r="C19" s="842"/>
      <c r="D19" s="842"/>
      <c r="E19" s="851">
        <v>9.2999999999999999E-2</v>
      </c>
      <c r="F19" s="842"/>
      <c r="G19" s="851">
        <v>5.0999999999999997E-2</v>
      </c>
      <c r="H19" s="842"/>
      <c r="I19" s="851">
        <v>8.2000000000000003E-2</v>
      </c>
      <c r="J19" s="842"/>
      <c r="K19" s="853">
        <v>-0.114</v>
      </c>
      <c r="L19" s="842"/>
      <c r="M19" s="851">
        <v>-9.5000000000000001E-2</v>
      </c>
    </row>
  </sheetData>
  <mergeCells count="8">
    <mergeCell ref="A3:M3"/>
    <mergeCell ref="A4:M4"/>
    <mergeCell ref="B5:B6"/>
    <mergeCell ref="D5:E5"/>
    <mergeCell ref="F5:G5"/>
    <mergeCell ref="H5:I5"/>
    <mergeCell ref="J5:K5"/>
    <mergeCell ref="L5:M5"/>
  </mergeCells>
  <hyperlinks>
    <hyperlink ref="N1" location="'Index'!A1" display="INDICE"/>
  </hyperlinks>
  <pageMargins left="0.7" right="0.7" top="0.75" bottom="0.75" header="0.3" footer="0.3"/>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9"/>
  <sheetViews>
    <sheetView showGridLines="0" workbookViewId="0"/>
  </sheetViews>
  <sheetFormatPr defaultRowHeight="14.4" x14ac:dyDescent="0.3"/>
  <cols>
    <col min="1" max="1" width="16.5546875" customWidth="1"/>
    <col min="3" max="3" width="9.5546875" customWidth="1"/>
  </cols>
  <sheetData>
    <row r="1" spans="1:14" x14ac:dyDescent="0.3">
      <c r="M1" s="841" t="s">
        <v>1271</v>
      </c>
      <c r="N1" s="819" t="s">
        <v>50</v>
      </c>
    </row>
    <row r="3" spans="1:14" x14ac:dyDescent="0.3">
      <c r="A3" s="1149" t="s">
        <v>1272</v>
      </c>
      <c r="B3" s="1149"/>
      <c r="C3" s="1149"/>
      <c r="D3" s="1149"/>
      <c r="E3" s="1149"/>
      <c r="F3" s="1149"/>
      <c r="G3" s="1149"/>
      <c r="H3" s="1149"/>
      <c r="I3" s="1149"/>
      <c r="J3" s="1149"/>
      <c r="K3" s="1149"/>
      <c r="L3" s="1149"/>
      <c r="M3" s="1149"/>
    </row>
    <row r="4" spans="1:14" ht="15" thickBot="1" x14ac:dyDescent="0.35">
      <c r="A4" s="1154" t="s">
        <v>1257</v>
      </c>
      <c r="B4" s="1154"/>
      <c r="C4" s="1154"/>
      <c r="D4" s="1154"/>
      <c r="E4" s="1154"/>
      <c r="F4" s="1154"/>
      <c r="G4" s="1154"/>
      <c r="H4" s="1154"/>
      <c r="I4" s="1154"/>
      <c r="J4" s="1154"/>
      <c r="K4" s="1154"/>
      <c r="L4" s="1154"/>
      <c r="M4" s="1154"/>
    </row>
    <row r="5" spans="1:14" x14ac:dyDescent="0.3">
      <c r="A5" s="1153" t="s">
        <v>1258</v>
      </c>
      <c r="B5" s="1151" t="s">
        <v>1259</v>
      </c>
      <c r="C5" s="230" t="s">
        <v>1273</v>
      </c>
      <c r="D5" s="1153" t="s">
        <v>1261</v>
      </c>
      <c r="E5" s="1153"/>
      <c r="F5" s="1153" t="s">
        <v>1262</v>
      </c>
      <c r="G5" s="1153"/>
      <c r="H5" s="1153" t="s">
        <v>1263</v>
      </c>
      <c r="I5" s="1153"/>
      <c r="J5" s="1153" t="s">
        <v>1264</v>
      </c>
      <c r="K5" s="1153"/>
      <c r="L5" s="1153" t="s">
        <v>1265</v>
      </c>
      <c r="M5" s="1153"/>
    </row>
    <row r="6" spans="1:14" ht="24.6" thickBot="1" x14ac:dyDescent="0.35">
      <c r="A6" s="1155"/>
      <c r="B6" s="1152"/>
      <c r="C6" s="816" t="s">
        <v>1274</v>
      </c>
      <c r="D6" s="816" t="s">
        <v>1266</v>
      </c>
      <c r="E6" s="816" t="s">
        <v>1267</v>
      </c>
      <c r="F6" s="816" t="s">
        <v>1266</v>
      </c>
      <c r="G6" s="816" t="s">
        <v>1267</v>
      </c>
      <c r="H6" s="816" t="s">
        <v>1266</v>
      </c>
      <c r="I6" s="816" t="s">
        <v>1267</v>
      </c>
      <c r="J6" s="816" t="s">
        <v>1268</v>
      </c>
      <c r="K6" s="816" t="s">
        <v>1267</v>
      </c>
      <c r="L6" s="816" t="s">
        <v>1268</v>
      </c>
      <c r="M6" s="816" t="s">
        <v>1267</v>
      </c>
    </row>
    <row r="7" spans="1:14" x14ac:dyDescent="0.3">
      <c r="A7" s="844">
        <v>2011</v>
      </c>
      <c r="B7" s="3">
        <v>4680</v>
      </c>
      <c r="C7" s="847">
        <v>4.3999999999999997E-2</v>
      </c>
      <c r="D7" s="3">
        <v>3195</v>
      </c>
      <c r="E7" s="847">
        <v>6.0000000000000001E-3</v>
      </c>
      <c r="F7" s="3">
        <v>8769</v>
      </c>
      <c r="G7" s="847">
        <v>9.0999999999999998E-2</v>
      </c>
      <c r="H7" s="3">
        <v>6047</v>
      </c>
      <c r="I7" s="847">
        <v>6.6000000000000003E-2</v>
      </c>
      <c r="J7" s="5">
        <v>264</v>
      </c>
      <c r="K7" s="847">
        <v>-2.5999999999999999E-2</v>
      </c>
      <c r="L7" s="5">
        <v>301</v>
      </c>
      <c r="M7" s="847">
        <v>6.8000000000000005E-2</v>
      </c>
    </row>
    <row r="8" spans="1:14" x14ac:dyDescent="0.3">
      <c r="A8" s="813">
        <v>2012</v>
      </c>
      <c r="B8" s="283">
        <v>4510</v>
      </c>
      <c r="C8" s="848">
        <v>3.5999999999999997E-2</v>
      </c>
      <c r="D8" s="283">
        <v>3064</v>
      </c>
      <c r="E8" s="848">
        <v>-4.1000000000000002E-2</v>
      </c>
      <c r="F8" s="283">
        <v>9511</v>
      </c>
      <c r="G8" s="848">
        <v>8.5000000000000006E-2</v>
      </c>
      <c r="H8" s="283">
        <v>6414</v>
      </c>
      <c r="I8" s="848">
        <v>6.0999999999999999E-2</v>
      </c>
      <c r="J8" s="19">
        <v>230</v>
      </c>
      <c r="K8" s="848">
        <v>-0.129</v>
      </c>
      <c r="L8" s="19">
        <v>294</v>
      </c>
      <c r="M8" s="848">
        <v>-2.4E-2</v>
      </c>
    </row>
    <row r="9" spans="1:14" x14ac:dyDescent="0.3">
      <c r="A9" s="844">
        <v>2013</v>
      </c>
      <c r="B9" s="3">
        <v>4163</v>
      </c>
      <c r="C9" s="847">
        <v>3.4000000000000002E-2</v>
      </c>
      <c r="D9" s="3">
        <v>3131</v>
      </c>
      <c r="E9" s="847">
        <v>2.1999999999999999E-2</v>
      </c>
      <c r="F9" s="3">
        <v>10275</v>
      </c>
      <c r="G9" s="847">
        <v>0.08</v>
      </c>
      <c r="H9" s="3">
        <v>6900</v>
      </c>
      <c r="I9" s="847">
        <v>7.5999999999999998E-2</v>
      </c>
      <c r="J9" s="5">
        <v>237</v>
      </c>
      <c r="K9" s="847">
        <v>3.1E-2</v>
      </c>
      <c r="L9" s="5">
        <v>276</v>
      </c>
      <c r="M9" s="847">
        <v>-6.0999999999999999E-2</v>
      </c>
    </row>
    <row r="10" spans="1:14" x14ac:dyDescent="0.3">
      <c r="A10" s="813">
        <v>2014</v>
      </c>
      <c r="B10" s="283">
        <v>4152</v>
      </c>
      <c r="C10" s="848">
        <v>3.4000000000000002E-2</v>
      </c>
      <c r="D10" s="283">
        <v>3281</v>
      </c>
      <c r="E10" s="848">
        <v>4.8000000000000001E-2</v>
      </c>
      <c r="F10" s="283">
        <v>10158</v>
      </c>
      <c r="G10" s="848">
        <v>-1.0999999999999999E-2</v>
      </c>
      <c r="H10" s="283">
        <v>6831</v>
      </c>
      <c r="I10" s="848">
        <v>-0.01</v>
      </c>
      <c r="J10" s="19">
        <v>233</v>
      </c>
      <c r="K10" s="848">
        <v>-1.7000000000000001E-2</v>
      </c>
      <c r="L10" s="19">
        <v>283</v>
      </c>
      <c r="M10" s="848">
        <v>2.5000000000000001E-2</v>
      </c>
    </row>
    <row r="11" spans="1:14" x14ac:dyDescent="0.3">
      <c r="A11" s="844">
        <v>2015</v>
      </c>
      <c r="B11" s="3">
        <v>4087</v>
      </c>
      <c r="C11" s="847">
        <v>3.5000000000000003E-2</v>
      </c>
      <c r="D11" s="3">
        <v>3222</v>
      </c>
      <c r="E11" s="847">
        <v>-1.7999999999999999E-2</v>
      </c>
      <c r="F11" s="3">
        <v>9716</v>
      </c>
      <c r="G11" s="847">
        <v>-4.3999999999999997E-2</v>
      </c>
      <c r="H11" s="3">
        <v>6501</v>
      </c>
      <c r="I11" s="847">
        <v>-4.8000000000000001E-2</v>
      </c>
      <c r="J11" s="5">
        <v>229</v>
      </c>
      <c r="K11" s="847">
        <v>-1.7000000000000001E-2</v>
      </c>
      <c r="L11" s="5">
        <v>277</v>
      </c>
      <c r="M11" s="847">
        <v>-2.1000000000000001E-2</v>
      </c>
    </row>
    <row r="12" spans="1:14" x14ac:dyDescent="0.3">
      <c r="A12" s="813">
        <v>2016</v>
      </c>
      <c r="B12" s="283">
        <v>4016</v>
      </c>
      <c r="C12" s="848">
        <v>3.6999999999999998E-2</v>
      </c>
      <c r="D12" s="283">
        <v>3169</v>
      </c>
      <c r="E12" s="848">
        <v>-1.6E-2</v>
      </c>
      <c r="F12" s="283">
        <v>9800</v>
      </c>
      <c r="G12" s="848">
        <v>8.9999999999999993E-3</v>
      </c>
      <c r="H12" s="283">
        <v>6465</v>
      </c>
      <c r="I12" s="848">
        <v>-6.0000000000000001E-3</v>
      </c>
      <c r="J12" s="19">
        <v>239</v>
      </c>
      <c r="K12" s="848">
        <v>4.3999999999999997E-2</v>
      </c>
      <c r="L12" s="19">
        <v>269</v>
      </c>
      <c r="M12" s="848">
        <v>-2.9000000000000001E-2</v>
      </c>
    </row>
    <row r="13" spans="1:14" x14ac:dyDescent="0.3">
      <c r="A13" s="844">
        <v>2017</v>
      </c>
      <c r="B13" s="3">
        <v>3973</v>
      </c>
      <c r="C13" s="847">
        <v>3.6999999999999998E-2</v>
      </c>
      <c r="D13" s="3">
        <v>3239</v>
      </c>
      <c r="E13" s="847">
        <v>2.1999999999999999E-2</v>
      </c>
      <c r="F13" s="3">
        <v>9914</v>
      </c>
      <c r="G13" s="847">
        <v>1.2E-2</v>
      </c>
      <c r="H13" s="3">
        <v>6436</v>
      </c>
      <c r="I13" s="847">
        <v>-4.0000000000000001E-3</v>
      </c>
      <c r="J13" s="5">
        <v>240</v>
      </c>
      <c r="K13" s="847">
        <v>4.0000000000000001E-3</v>
      </c>
      <c r="L13" s="5">
        <v>268</v>
      </c>
      <c r="M13" s="847">
        <v>-4.0000000000000001E-3</v>
      </c>
    </row>
    <row r="14" spans="1:14" x14ac:dyDescent="0.3">
      <c r="A14" s="813">
        <v>2018</v>
      </c>
      <c r="B14" s="283">
        <v>4002</v>
      </c>
      <c r="C14" s="848">
        <v>3.5000000000000003E-2</v>
      </c>
      <c r="D14" s="283">
        <v>3248</v>
      </c>
      <c r="E14" s="848">
        <v>3.0000000000000001E-3</v>
      </c>
      <c r="F14" s="283">
        <v>9487</v>
      </c>
      <c r="G14" s="848">
        <v>-4.2999999999999997E-2</v>
      </c>
      <c r="H14" s="283">
        <v>6285</v>
      </c>
      <c r="I14" s="848">
        <v>-2.3E-2</v>
      </c>
      <c r="J14" s="19">
        <v>220</v>
      </c>
      <c r="K14" s="848">
        <v>-8.3000000000000004E-2</v>
      </c>
      <c r="L14" s="19">
        <v>273</v>
      </c>
      <c r="M14" s="848">
        <v>1.9E-2</v>
      </c>
    </row>
    <row r="15" spans="1:14" x14ac:dyDescent="0.3">
      <c r="A15" s="844">
        <v>2019</v>
      </c>
      <c r="B15" s="3">
        <v>4060</v>
      </c>
      <c r="C15" s="847">
        <v>3.5000000000000003E-2</v>
      </c>
      <c r="D15" s="3">
        <v>3289</v>
      </c>
      <c r="E15" s="847">
        <v>1.2999999999999999E-2</v>
      </c>
      <c r="F15" s="3">
        <v>9967</v>
      </c>
      <c r="G15" s="847">
        <v>5.0999999999999997E-2</v>
      </c>
      <c r="H15" s="3">
        <v>6302</v>
      </c>
      <c r="I15" s="847">
        <v>3.0000000000000001E-3</v>
      </c>
      <c r="J15" s="5">
        <v>220</v>
      </c>
      <c r="K15" s="847">
        <v>0</v>
      </c>
      <c r="L15" s="5">
        <v>272</v>
      </c>
      <c r="M15" s="847">
        <v>-4.0000000000000001E-3</v>
      </c>
    </row>
    <row r="16" spans="1:14" x14ac:dyDescent="0.3">
      <c r="A16" s="813">
        <v>2020</v>
      </c>
      <c r="B16" s="815">
        <v>3926</v>
      </c>
      <c r="C16" s="849">
        <v>2.5999999999999999E-2</v>
      </c>
      <c r="D16" s="815">
        <v>3424</v>
      </c>
      <c r="E16" s="849">
        <v>4.1000000000000002E-2</v>
      </c>
      <c r="F16" s="815">
        <v>11258</v>
      </c>
      <c r="G16" s="849">
        <v>0.13</v>
      </c>
      <c r="H16" s="815">
        <v>7025</v>
      </c>
      <c r="I16" s="849">
        <v>0.115</v>
      </c>
      <c r="J16" s="814">
        <v>184</v>
      </c>
      <c r="K16" s="849">
        <v>-0.16400000000000001</v>
      </c>
      <c r="L16" s="814">
        <v>258</v>
      </c>
      <c r="M16" s="848">
        <v>-5.0999999999999997E-2</v>
      </c>
    </row>
    <row r="17" spans="1:13" x14ac:dyDescent="0.3">
      <c r="A17" s="813">
        <v>2021</v>
      </c>
      <c r="B17" s="815">
        <v>4157</v>
      </c>
      <c r="C17" s="849">
        <v>0.03</v>
      </c>
      <c r="D17" s="815">
        <v>3339</v>
      </c>
      <c r="E17" s="849">
        <v>-2.5000000000000001E-2</v>
      </c>
      <c r="F17" s="815">
        <v>10928</v>
      </c>
      <c r="G17" s="849">
        <v>-2.9000000000000001E-2</v>
      </c>
      <c r="H17" s="815">
        <v>6761</v>
      </c>
      <c r="I17" s="849">
        <v>-3.7999999999999999E-2</v>
      </c>
      <c r="J17" s="814">
        <v>206</v>
      </c>
      <c r="K17" s="849">
        <v>0.11700000000000001</v>
      </c>
      <c r="L17" s="814">
        <v>249</v>
      </c>
      <c r="M17" s="848">
        <v>-3.7999999999999999E-2</v>
      </c>
    </row>
    <row r="18" spans="1:13" ht="22.8" x14ac:dyDescent="0.3">
      <c r="A18" s="845" t="s">
        <v>1269</v>
      </c>
      <c r="B18" s="850">
        <v>-0.112</v>
      </c>
      <c r="C18" s="846"/>
      <c r="D18" s="846"/>
      <c r="E18" s="850">
        <v>4.4999999999999998E-2</v>
      </c>
      <c r="F18" s="846"/>
      <c r="G18" s="850">
        <v>0.246</v>
      </c>
      <c r="H18" s="846"/>
      <c r="I18" s="850">
        <v>0.11799999999999999</v>
      </c>
      <c r="J18" s="846"/>
      <c r="K18" s="850">
        <v>-0.22</v>
      </c>
      <c r="L18" s="846"/>
      <c r="M18" s="850">
        <v>-0.17299999999999999</v>
      </c>
    </row>
    <row r="19" spans="1:13" ht="23.4" thickBot="1" x14ac:dyDescent="0.35">
      <c r="A19" s="854" t="s">
        <v>1270</v>
      </c>
      <c r="B19" s="856">
        <v>3.9E-2</v>
      </c>
      <c r="C19" s="855"/>
      <c r="D19" s="855"/>
      <c r="E19" s="856">
        <v>2.8000000000000001E-2</v>
      </c>
      <c r="F19" s="855"/>
      <c r="G19" s="856">
        <v>0.152</v>
      </c>
      <c r="H19" s="855"/>
      <c r="I19" s="856">
        <v>7.5999999999999998E-2</v>
      </c>
      <c r="J19" s="855"/>
      <c r="K19" s="856">
        <v>-6.4000000000000001E-2</v>
      </c>
      <c r="L19" s="855"/>
      <c r="M19" s="856">
        <v>-8.7999999999999995E-2</v>
      </c>
    </row>
  </sheetData>
  <mergeCells count="9">
    <mergeCell ref="A3:M3"/>
    <mergeCell ref="A4:M4"/>
    <mergeCell ref="A5:A6"/>
    <mergeCell ref="B5:B6"/>
    <mergeCell ref="D5:E5"/>
    <mergeCell ref="F5:G5"/>
    <mergeCell ref="H5:I5"/>
    <mergeCell ref="J5:K5"/>
    <mergeCell ref="L5:M5"/>
  </mergeCells>
  <hyperlinks>
    <hyperlink ref="N1" location="'Index'!A1" display="INDICE"/>
  </hyperlinks>
  <pageMargins left="0.7" right="0.7" top="0.75" bottom="0.75" header="0.3" footer="0.3"/>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
  <sheetViews>
    <sheetView showGridLines="0" workbookViewId="0"/>
  </sheetViews>
  <sheetFormatPr defaultRowHeight="14.4" x14ac:dyDescent="0.3"/>
  <cols>
    <col min="1" max="1" width="38.44140625" customWidth="1"/>
  </cols>
  <sheetData>
    <row r="1" spans="1:12" x14ac:dyDescent="0.3">
      <c r="K1" s="917" t="s">
        <v>1275</v>
      </c>
      <c r="L1" s="819" t="s">
        <v>50</v>
      </c>
    </row>
    <row r="2" spans="1:12" ht="15" thickBot="1" x14ac:dyDescent="0.35"/>
    <row r="3" spans="1:12" ht="15" thickBot="1" x14ac:dyDescent="0.35">
      <c r="A3" s="1156" t="s">
        <v>1276</v>
      </c>
      <c r="B3" s="1156"/>
      <c r="C3" s="1156"/>
      <c r="D3" s="1156"/>
      <c r="E3" s="1156"/>
      <c r="F3" s="1156"/>
      <c r="G3" s="1156"/>
      <c r="H3" s="1156"/>
      <c r="I3" s="1156"/>
      <c r="J3" s="1156"/>
      <c r="K3" s="1156"/>
    </row>
    <row r="4" spans="1:12" ht="15" thickBot="1" x14ac:dyDescent="0.35">
      <c r="A4" s="1157" t="s">
        <v>974</v>
      </c>
      <c r="B4" s="1157"/>
      <c r="C4" s="1157"/>
      <c r="D4" s="1157"/>
      <c r="E4" s="1157"/>
      <c r="F4" s="1157"/>
      <c r="G4" s="1157"/>
      <c r="H4" s="1157"/>
      <c r="I4" s="1157"/>
      <c r="J4" s="1157"/>
      <c r="K4" s="1157"/>
    </row>
    <row r="5" spans="1:12" ht="15" thickBot="1" x14ac:dyDescent="0.35">
      <c r="A5" s="941"/>
      <c r="B5" s="942">
        <v>2012</v>
      </c>
      <c r="C5" s="942">
        <v>2013</v>
      </c>
      <c r="D5" s="942">
        <v>2014</v>
      </c>
      <c r="E5" s="942">
        <v>2015</v>
      </c>
      <c r="F5" s="942">
        <v>2016</v>
      </c>
      <c r="G5" s="942">
        <v>2017</v>
      </c>
      <c r="H5" s="942">
        <v>2018</v>
      </c>
      <c r="I5" s="942">
        <v>2019</v>
      </c>
      <c r="J5" s="942">
        <v>2020</v>
      </c>
      <c r="K5" s="942">
        <v>2021</v>
      </c>
    </row>
    <row r="6" spans="1:12" ht="22.8" x14ac:dyDescent="0.3">
      <c r="A6" s="943" t="s">
        <v>1277</v>
      </c>
      <c r="B6" s="945">
        <v>-6.5000000000000002E-2</v>
      </c>
      <c r="C6" s="945">
        <v>-8.9999999999999993E-3</v>
      </c>
      <c r="D6" s="945">
        <v>8.9999999999999993E-3</v>
      </c>
      <c r="E6" s="945">
        <v>3.2000000000000001E-2</v>
      </c>
      <c r="F6" s="945">
        <v>3.4000000000000002E-2</v>
      </c>
      <c r="G6" s="945">
        <v>4.3999999999999997E-2</v>
      </c>
      <c r="H6" s="852">
        <v>3.2000000000000001E-2</v>
      </c>
      <c r="I6" s="852">
        <v>3.3000000000000002E-2</v>
      </c>
      <c r="J6" s="852">
        <v>0.05</v>
      </c>
      <c r="K6" s="852">
        <v>2.8000000000000001E-2</v>
      </c>
    </row>
    <row r="7" spans="1:12" ht="23.4" thickBot="1" x14ac:dyDescent="0.35">
      <c r="A7" s="944" t="s">
        <v>1278</v>
      </c>
      <c r="B7" s="946">
        <v>-5.7000000000000002E-2</v>
      </c>
      <c r="C7" s="946">
        <v>-1E-3</v>
      </c>
      <c r="D7" s="946">
        <v>2.3E-2</v>
      </c>
      <c r="E7" s="946">
        <v>4.2000000000000003E-2</v>
      </c>
      <c r="F7" s="946">
        <v>4.3999999999999997E-2</v>
      </c>
      <c r="G7" s="946">
        <v>5.3999999999999999E-2</v>
      </c>
      <c r="H7" s="947">
        <v>4.2000000000000003E-2</v>
      </c>
      <c r="I7" s="947">
        <v>4.4999999999999998E-2</v>
      </c>
      <c r="J7" s="947">
        <v>6.2E-2</v>
      </c>
      <c r="K7" s="947">
        <v>3.9E-2</v>
      </c>
    </row>
  </sheetData>
  <mergeCells count="2">
    <mergeCell ref="A3:K3"/>
    <mergeCell ref="A4:K4"/>
  </mergeCells>
  <hyperlinks>
    <hyperlink ref="L1" location="'Index'!A1" display="INDICE"/>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9"/>
  <sheetViews>
    <sheetView showGridLines="0" zoomScaleNormal="100" workbookViewId="0">
      <selection sqref="A1:N1"/>
    </sheetView>
  </sheetViews>
  <sheetFormatPr defaultColWidth="11.5546875" defaultRowHeight="11.4" x14ac:dyDescent="0.3"/>
  <cols>
    <col min="1" max="1" width="14.44140625" style="286" customWidth="1"/>
    <col min="2" max="2" width="10" style="286" bestFit="1" customWidth="1"/>
    <col min="3" max="3" width="8.44140625" style="286" bestFit="1" customWidth="1"/>
    <col min="4" max="4" width="10.44140625" style="286" bestFit="1" customWidth="1"/>
    <col min="5" max="5" width="13.44140625" style="286" bestFit="1" customWidth="1"/>
    <col min="6" max="6" width="9.5546875" style="286" bestFit="1" customWidth="1"/>
    <col min="7" max="7" width="9.44140625" style="286" bestFit="1" customWidth="1"/>
    <col min="8" max="8" width="10.5546875" style="286" bestFit="1" customWidth="1"/>
    <col min="9" max="9" width="8" style="286" bestFit="1" customWidth="1"/>
    <col min="10" max="10" width="9.5546875" style="286" bestFit="1" customWidth="1"/>
    <col min="11" max="11" width="13.5546875" style="286" customWidth="1"/>
    <col min="12" max="13" width="11.5546875" style="286"/>
    <col min="14" max="14" width="7.44140625" style="286" bestFit="1" customWidth="1"/>
    <col min="15" max="16384" width="11.5546875" style="286"/>
  </cols>
  <sheetData>
    <row r="1" spans="1:15" s="285" customFormat="1" ht="12" x14ac:dyDescent="0.25">
      <c r="A1" s="952" t="s">
        <v>92</v>
      </c>
      <c r="B1" s="952"/>
      <c r="C1" s="952"/>
      <c r="D1" s="952"/>
      <c r="E1" s="952"/>
      <c r="F1" s="952"/>
      <c r="G1" s="952"/>
      <c r="H1" s="952"/>
      <c r="I1" s="952"/>
      <c r="J1" s="952"/>
      <c r="K1" s="952"/>
      <c r="L1" s="952"/>
      <c r="M1" s="952"/>
      <c r="N1" s="952"/>
      <c r="O1" s="61" t="s">
        <v>50</v>
      </c>
    </row>
    <row r="3" spans="1:15" ht="12" x14ac:dyDescent="0.3">
      <c r="A3" s="961" t="s">
        <v>93</v>
      </c>
      <c r="B3" s="961"/>
      <c r="C3" s="961"/>
      <c r="D3" s="961"/>
      <c r="E3" s="961"/>
      <c r="F3" s="961"/>
      <c r="G3" s="961"/>
      <c r="H3" s="961"/>
      <c r="I3" s="961"/>
      <c r="J3" s="961"/>
      <c r="K3" s="961"/>
      <c r="L3" s="961"/>
      <c r="M3" s="961"/>
      <c r="N3" s="961"/>
    </row>
    <row r="4" spans="1:15" x14ac:dyDescent="0.3">
      <c r="A4" s="969" t="s">
        <v>68</v>
      </c>
      <c r="B4" s="969"/>
      <c r="C4" s="969"/>
      <c r="D4" s="969"/>
      <c r="E4" s="969"/>
      <c r="F4" s="969"/>
      <c r="G4" s="969"/>
      <c r="H4" s="969"/>
      <c r="I4" s="969"/>
      <c r="J4" s="969"/>
      <c r="K4" s="969"/>
      <c r="L4" s="969"/>
      <c r="M4" s="969"/>
      <c r="N4" s="969"/>
    </row>
    <row r="5" spans="1:15" ht="45.6" x14ac:dyDescent="0.3">
      <c r="A5" s="271" t="s">
        <v>69</v>
      </c>
      <c r="B5" s="271" t="s">
        <v>94</v>
      </c>
      <c r="C5" s="271" t="s">
        <v>95</v>
      </c>
      <c r="D5" s="271" t="s">
        <v>96</v>
      </c>
      <c r="E5" s="271" t="s">
        <v>97</v>
      </c>
      <c r="F5" s="271" t="s">
        <v>98</v>
      </c>
      <c r="G5" s="271" t="s">
        <v>99</v>
      </c>
      <c r="H5" s="271" t="s">
        <v>100</v>
      </c>
      <c r="I5" s="271" t="s">
        <v>101</v>
      </c>
      <c r="J5" s="271" t="s">
        <v>102</v>
      </c>
      <c r="K5" s="271" t="s">
        <v>103</v>
      </c>
      <c r="L5" s="271" t="s">
        <v>104</v>
      </c>
      <c r="M5" s="271" t="s">
        <v>105</v>
      </c>
      <c r="N5" s="271" t="s">
        <v>61</v>
      </c>
    </row>
    <row r="6" spans="1:15" ht="12" x14ac:dyDescent="0.3">
      <c r="A6" s="10" t="s">
        <v>74</v>
      </c>
      <c r="B6" s="794" t="s">
        <v>75</v>
      </c>
      <c r="C6" s="794" t="s">
        <v>75</v>
      </c>
      <c r="D6" s="794">
        <v>10</v>
      </c>
      <c r="E6" s="794">
        <v>6</v>
      </c>
      <c r="F6" s="794">
        <v>11</v>
      </c>
      <c r="G6" s="794" t="s">
        <v>75</v>
      </c>
      <c r="H6" s="794" t="s">
        <v>75</v>
      </c>
      <c r="I6" s="794" t="s">
        <v>75</v>
      </c>
      <c r="J6" s="794" t="s">
        <v>75</v>
      </c>
      <c r="K6" s="794" t="s">
        <v>75</v>
      </c>
      <c r="L6" s="794">
        <v>1</v>
      </c>
      <c r="M6" s="794" t="s">
        <v>75</v>
      </c>
      <c r="N6" s="795">
        <v>28</v>
      </c>
    </row>
    <row r="7" spans="1:15" ht="12" x14ac:dyDescent="0.3">
      <c r="A7" s="110" t="s">
        <v>76</v>
      </c>
      <c r="B7" s="807">
        <v>13</v>
      </c>
      <c r="C7" s="807">
        <v>241</v>
      </c>
      <c r="D7" s="807">
        <v>40</v>
      </c>
      <c r="E7" s="807">
        <v>157</v>
      </c>
      <c r="F7" s="807">
        <v>3</v>
      </c>
      <c r="G7" s="807">
        <v>3</v>
      </c>
      <c r="H7" s="807">
        <v>4</v>
      </c>
      <c r="I7" s="807">
        <v>4</v>
      </c>
      <c r="J7" s="807">
        <v>1</v>
      </c>
      <c r="K7" s="807" t="s">
        <v>75</v>
      </c>
      <c r="L7" s="807" t="s">
        <v>75</v>
      </c>
      <c r="M7" s="807" t="s">
        <v>75</v>
      </c>
      <c r="N7" s="808">
        <v>466</v>
      </c>
    </row>
    <row r="8" spans="1:15" ht="12" x14ac:dyDescent="0.3">
      <c r="A8" s="10" t="s">
        <v>106</v>
      </c>
      <c r="B8" s="794">
        <v>1</v>
      </c>
      <c r="C8" s="794" t="s">
        <v>75</v>
      </c>
      <c r="D8" s="794" t="s">
        <v>75</v>
      </c>
      <c r="E8" s="794" t="s">
        <v>75</v>
      </c>
      <c r="F8" s="794" t="s">
        <v>75</v>
      </c>
      <c r="G8" s="794" t="s">
        <v>75</v>
      </c>
      <c r="H8" s="794" t="s">
        <v>75</v>
      </c>
      <c r="I8" s="794" t="s">
        <v>75</v>
      </c>
      <c r="J8" s="794" t="s">
        <v>75</v>
      </c>
      <c r="K8" s="794">
        <v>30</v>
      </c>
      <c r="L8" s="794" t="s">
        <v>75</v>
      </c>
      <c r="M8" s="794" t="s">
        <v>75</v>
      </c>
      <c r="N8" s="795">
        <v>31</v>
      </c>
    </row>
    <row r="9" spans="1:15" ht="12" x14ac:dyDescent="0.3">
      <c r="A9" s="110" t="s">
        <v>77</v>
      </c>
      <c r="B9" s="807">
        <v>54</v>
      </c>
      <c r="C9" s="807">
        <v>1</v>
      </c>
      <c r="D9" s="807">
        <v>35</v>
      </c>
      <c r="E9" s="807">
        <v>220</v>
      </c>
      <c r="F9" s="807">
        <v>23</v>
      </c>
      <c r="G9" s="807">
        <v>1</v>
      </c>
      <c r="H9" s="807">
        <v>40</v>
      </c>
      <c r="I9" s="807">
        <v>12</v>
      </c>
      <c r="J9" s="807">
        <v>173</v>
      </c>
      <c r="K9" s="807">
        <v>101</v>
      </c>
      <c r="L9" s="807">
        <v>44</v>
      </c>
      <c r="M9" s="807">
        <v>8</v>
      </c>
      <c r="N9" s="808">
        <v>712</v>
      </c>
    </row>
    <row r="10" spans="1:15" ht="12" x14ac:dyDescent="0.3">
      <c r="A10" s="10" t="s">
        <v>78</v>
      </c>
      <c r="B10" s="794" t="s">
        <v>75</v>
      </c>
      <c r="C10" s="794" t="s">
        <v>75</v>
      </c>
      <c r="D10" s="794">
        <v>134</v>
      </c>
      <c r="E10" s="794">
        <v>124</v>
      </c>
      <c r="F10" s="794">
        <v>49</v>
      </c>
      <c r="G10" s="794">
        <v>71</v>
      </c>
      <c r="H10" s="794">
        <v>28</v>
      </c>
      <c r="I10" s="794">
        <v>3</v>
      </c>
      <c r="J10" s="794">
        <v>9</v>
      </c>
      <c r="K10" s="794">
        <v>198</v>
      </c>
      <c r="L10" s="794">
        <v>30</v>
      </c>
      <c r="M10" s="794" t="s">
        <v>75</v>
      </c>
      <c r="N10" s="795">
        <v>646</v>
      </c>
    </row>
    <row r="11" spans="1:15" ht="12" x14ac:dyDescent="0.3">
      <c r="A11" s="110" t="s">
        <v>79</v>
      </c>
      <c r="B11" s="807">
        <v>20</v>
      </c>
      <c r="C11" s="807">
        <v>17</v>
      </c>
      <c r="D11" s="807">
        <v>438</v>
      </c>
      <c r="E11" s="807">
        <v>484</v>
      </c>
      <c r="F11" s="807">
        <v>125</v>
      </c>
      <c r="G11" s="807">
        <v>23</v>
      </c>
      <c r="H11" s="807">
        <v>53</v>
      </c>
      <c r="I11" s="807">
        <v>72</v>
      </c>
      <c r="J11" s="807">
        <v>58</v>
      </c>
      <c r="K11" s="807">
        <v>445</v>
      </c>
      <c r="L11" s="807">
        <v>135</v>
      </c>
      <c r="M11" s="807" t="s">
        <v>75</v>
      </c>
      <c r="N11" s="808">
        <v>1870</v>
      </c>
    </row>
    <row r="12" spans="1:15" ht="12" x14ac:dyDescent="0.3">
      <c r="A12" s="10" t="s">
        <v>80</v>
      </c>
      <c r="B12" s="794">
        <v>6</v>
      </c>
      <c r="C12" s="794">
        <v>15</v>
      </c>
      <c r="D12" s="794">
        <v>207</v>
      </c>
      <c r="E12" s="794">
        <v>357</v>
      </c>
      <c r="F12" s="794">
        <v>95</v>
      </c>
      <c r="G12" s="794">
        <v>1</v>
      </c>
      <c r="H12" s="794">
        <v>43</v>
      </c>
      <c r="I12" s="794">
        <v>5</v>
      </c>
      <c r="J12" s="794">
        <v>21</v>
      </c>
      <c r="K12" s="794">
        <v>110</v>
      </c>
      <c r="L12" s="794">
        <v>1</v>
      </c>
      <c r="M12" s="794" t="s">
        <v>75</v>
      </c>
      <c r="N12" s="795">
        <v>861</v>
      </c>
    </row>
    <row r="13" spans="1:15" ht="12" x14ac:dyDescent="0.3">
      <c r="A13" s="110" t="s">
        <v>107</v>
      </c>
      <c r="B13" s="807" t="s">
        <v>75</v>
      </c>
      <c r="C13" s="807">
        <v>5</v>
      </c>
      <c r="D13" s="807" t="s">
        <v>75</v>
      </c>
      <c r="E13" s="807">
        <v>1</v>
      </c>
      <c r="F13" s="807" t="s">
        <v>75</v>
      </c>
      <c r="G13" s="807" t="s">
        <v>75</v>
      </c>
      <c r="H13" s="807" t="s">
        <v>75</v>
      </c>
      <c r="I13" s="807" t="s">
        <v>75</v>
      </c>
      <c r="J13" s="807" t="s">
        <v>75</v>
      </c>
      <c r="K13" s="807" t="s">
        <v>75</v>
      </c>
      <c r="L13" s="807" t="s">
        <v>75</v>
      </c>
      <c r="M13" s="807" t="s">
        <v>75</v>
      </c>
      <c r="N13" s="808">
        <v>6</v>
      </c>
    </row>
    <row r="14" spans="1:15" ht="12" x14ac:dyDescent="0.3">
      <c r="A14" s="10" t="s">
        <v>81</v>
      </c>
      <c r="B14" s="794">
        <v>2</v>
      </c>
      <c r="C14" s="794">
        <v>123</v>
      </c>
      <c r="D14" s="794" t="s">
        <v>75</v>
      </c>
      <c r="E14" s="794" t="s">
        <v>75</v>
      </c>
      <c r="F14" s="794" t="s">
        <v>75</v>
      </c>
      <c r="G14" s="794" t="s">
        <v>75</v>
      </c>
      <c r="H14" s="794" t="s">
        <v>75</v>
      </c>
      <c r="I14" s="794" t="s">
        <v>75</v>
      </c>
      <c r="J14" s="794">
        <v>15</v>
      </c>
      <c r="K14" s="794" t="s">
        <v>75</v>
      </c>
      <c r="L14" s="794">
        <v>3</v>
      </c>
      <c r="M14" s="794" t="s">
        <v>75</v>
      </c>
      <c r="N14" s="795">
        <v>143</v>
      </c>
    </row>
    <row r="15" spans="1:15" ht="12" x14ac:dyDescent="0.3">
      <c r="A15" s="110" t="s">
        <v>82</v>
      </c>
      <c r="B15" s="807" t="s">
        <v>75</v>
      </c>
      <c r="C15" s="807">
        <v>-6</v>
      </c>
      <c r="D15" s="807">
        <v>8</v>
      </c>
      <c r="E15" s="807">
        <v>82</v>
      </c>
      <c r="F15" s="807">
        <v>3</v>
      </c>
      <c r="G15" s="807">
        <v>-6</v>
      </c>
      <c r="H15" s="807">
        <v>7</v>
      </c>
      <c r="I15" s="807" t="s">
        <v>75</v>
      </c>
      <c r="J15" s="807">
        <v>2</v>
      </c>
      <c r="K15" s="807">
        <v>1</v>
      </c>
      <c r="L15" s="807">
        <v>1</v>
      </c>
      <c r="M15" s="807" t="s">
        <v>75</v>
      </c>
      <c r="N15" s="808">
        <v>92</v>
      </c>
    </row>
    <row r="16" spans="1:15" ht="12" x14ac:dyDescent="0.3">
      <c r="A16" s="60" t="s">
        <v>83</v>
      </c>
      <c r="B16" s="795">
        <v>96</v>
      </c>
      <c r="C16" s="795">
        <v>396</v>
      </c>
      <c r="D16" s="795">
        <v>872</v>
      </c>
      <c r="E16" s="795">
        <v>1430</v>
      </c>
      <c r="F16" s="795">
        <v>310</v>
      </c>
      <c r="G16" s="795">
        <v>93</v>
      </c>
      <c r="H16" s="795">
        <v>175</v>
      </c>
      <c r="I16" s="795">
        <v>95</v>
      </c>
      <c r="J16" s="795">
        <v>280</v>
      </c>
      <c r="K16" s="795">
        <v>886</v>
      </c>
      <c r="L16" s="795">
        <v>215</v>
      </c>
      <c r="M16" s="795">
        <v>8</v>
      </c>
      <c r="N16" s="795">
        <v>4856</v>
      </c>
    </row>
    <row r="17" spans="1:14" ht="12" x14ac:dyDescent="0.3">
      <c r="A17" s="110" t="s">
        <v>84</v>
      </c>
      <c r="B17" s="807" t="s">
        <v>75</v>
      </c>
      <c r="C17" s="807" t="s">
        <v>75</v>
      </c>
      <c r="D17" s="807" t="s">
        <v>75</v>
      </c>
      <c r="E17" s="807" t="s">
        <v>75</v>
      </c>
      <c r="F17" s="807" t="s">
        <v>75</v>
      </c>
      <c r="G17" s="807" t="s">
        <v>75</v>
      </c>
      <c r="H17" s="807">
        <v>1</v>
      </c>
      <c r="I17" s="807" t="s">
        <v>75</v>
      </c>
      <c r="J17" s="807" t="s">
        <v>75</v>
      </c>
      <c r="K17" s="807" t="s">
        <v>75</v>
      </c>
      <c r="L17" s="807" t="s">
        <v>75</v>
      </c>
      <c r="M17" s="807" t="s">
        <v>75</v>
      </c>
      <c r="N17" s="808">
        <v>1</v>
      </c>
    </row>
    <row r="18" spans="1:14" ht="12.6" thickBot="1" x14ac:dyDescent="0.35">
      <c r="A18" s="60" t="s">
        <v>108</v>
      </c>
      <c r="B18" s="795">
        <v>96</v>
      </c>
      <c r="C18" s="795">
        <v>396</v>
      </c>
      <c r="D18" s="795">
        <v>872</v>
      </c>
      <c r="E18" s="795">
        <v>1430</v>
      </c>
      <c r="F18" s="795">
        <v>310</v>
      </c>
      <c r="G18" s="795">
        <v>93</v>
      </c>
      <c r="H18" s="795">
        <v>176</v>
      </c>
      <c r="I18" s="795">
        <v>95</v>
      </c>
      <c r="J18" s="795">
        <v>280</v>
      </c>
      <c r="K18" s="795">
        <v>886</v>
      </c>
      <c r="L18" s="795">
        <v>215</v>
      </c>
      <c r="M18" s="795">
        <v>8</v>
      </c>
      <c r="N18" s="795">
        <v>4857</v>
      </c>
    </row>
    <row r="19" spans="1:14" x14ac:dyDescent="0.3">
      <c r="A19" s="968" t="s">
        <v>86</v>
      </c>
      <c r="B19" s="968"/>
      <c r="C19" s="968"/>
      <c r="D19" s="968"/>
      <c r="E19" s="968"/>
      <c r="F19" s="968"/>
      <c r="G19" s="968"/>
      <c r="H19" s="968"/>
      <c r="I19" s="968"/>
      <c r="J19" s="968"/>
      <c r="K19" s="968"/>
      <c r="L19" s="968"/>
      <c r="M19" s="968"/>
      <c r="N19" s="968"/>
    </row>
  </sheetData>
  <mergeCells count="4">
    <mergeCell ref="A3:N3"/>
    <mergeCell ref="A19:N19"/>
    <mergeCell ref="A4:N4"/>
    <mergeCell ref="A1:N1"/>
  </mergeCells>
  <hyperlinks>
    <hyperlink ref="O1" location="'Index'!A1" display="INDICE"/>
  </hyperlinks>
  <pageMargins left="0.7" right="0.7" top="0.75" bottom="0.75" header="0.3" footer="0.3"/>
  <pageSetup paperSize="9" scale="88" orientation="landscape"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4"/>
  <sheetViews>
    <sheetView showGridLines="0" zoomScaleNormal="100" workbookViewId="0">
      <selection sqref="A1:N1"/>
    </sheetView>
  </sheetViews>
  <sheetFormatPr defaultColWidth="9.44140625" defaultRowHeight="11.4" x14ac:dyDescent="0.3"/>
  <cols>
    <col min="1" max="1" width="13.5546875" style="46" bestFit="1" customWidth="1"/>
    <col min="2" max="2" width="10" style="46" bestFit="1" customWidth="1"/>
    <col min="3" max="3" width="8.44140625" style="46" bestFit="1" customWidth="1"/>
    <col min="4" max="4" width="12.44140625" style="46" customWidth="1"/>
    <col min="5" max="5" width="13.44140625" style="46" customWidth="1"/>
    <col min="6" max="6" width="9.5546875" style="46" bestFit="1" customWidth="1"/>
    <col min="7" max="7" width="9.5546875" style="46" customWidth="1"/>
    <col min="8" max="8" width="10.5546875" style="46" bestFit="1" customWidth="1"/>
    <col min="9" max="9" width="8" style="46" bestFit="1" customWidth="1"/>
    <col min="10" max="10" width="9.5546875" style="46" customWidth="1"/>
    <col min="11" max="11" width="13.5546875" style="46" customWidth="1"/>
    <col min="12" max="12" width="12.5546875" style="46" customWidth="1"/>
    <col min="13" max="13" width="11.5546875" style="46" bestFit="1" customWidth="1"/>
    <col min="14" max="14" width="7.44140625" style="46" bestFit="1" customWidth="1"/>
    <col min="15" max="16384" width="9.44140625" style="46"/>
  </cols>
  <sheetData>
    <row r="1" spans="1:15" s="32" customFormat="1" ht="12" x14ac:dyDescent="0.25">
      <c r="A1" s="952" t="s">
        <v>109</v>
      </c>
      <c r="B1" s="952"/>
      <c r="C1" s="952"/>
      <c r="D1" s="952"/>
      <c r="E1" s="952"/>
      <c r="F1" s="952"/>
      <c r="G1" s="952"/>
      <c r="H1" s="952"/>
      <c r="I1" s="952"/>
      <c r="J1" s="952"/>
      <c r="K1" s="952"/>
      <c r="L1" s="952"/>
      <c r="M1" s="952"/>
      <c r="N1" s="952"/>
      <c r="O1" s="61" t="s">
        <v>50</v>
      </c>
    </row>
    <row r="3" spans="1:15" ht="12" x14ac:dyDescent="0.3">
      <c r="A3" s="966" t="s">
        <v>110</v>
      </c>
      <c r="B3" s="966"/>
      <c r="C3" s="966"/>
      <c r="D3" s="966"/>
      <c r="E3" s="966"/>
      <c r="F3" s="966"/>
      <c r="G3" s="966"/>
      <c r="H3" s="966"/>
      <c r="I3" s="966"/>
      <c r="J3" s="966"/>
      <c r="K3" s="966"/>
      <c r="L3" s="966"/>
      <c r="M3" s="966"/>
      <c r="N3" s="966"/>
    </row>
    <row r="4" spans="1:15" x14ac:dyDescent="0.3">
      <c r="A4" s="969" t="s">
        <v>68</v>
      </c>
      <c r="B4" s="969"/>
      <c r="C4" s="969"/>
      <c r="D4" s="969"/>
      <c r="E4" s="969"/>
      <c r="F4" s="969"/>
      <c r="G4" s="969"/>
      <c r="H4" s="969"/>
      <c r="I4" s="969"/>
      <c r="J4" s="969"/>
      <c r="K4" s="969"/>
      <c r="L4" s="969"/>
      <c r="M4" s="969"/>
      <c r="N4" s="969"/>
    </row>
    <row r="5" spans="1:15" ht="34.200000000000003" x14ac:dyDescent="0.3">
      <c r="A5" s="271" t="s">
        <v>69</v>
      </c>
      <c r="B5" s="271" t="s">
        <v>94</v>
      </c>
      <c r="C5" s="271" t="s">
        <v>95</v>
      </c>
      <c r="D5" s="271" t="s">
        <v>96</v>
      </c>
      <c r="E5" s="271" t="s">
        <v>97</v>
      </c>
      <c r="F5" s="271" t="s">
        <v>98</v>
      </c>
      <c r="G5" s="271" t="s">
        <v>99</v>
      </c>
      <c r="H5" s="271" t="s">
        <v>100</v>
      </c>
      <c r="I5" s="271" t="s">
        <v>101</v>
      </c>
      <c r="J5" s="271" t="s">
        <v>102</v>
      </c>
      <c r="K5" s="271" t="s">
        <v>103</v>
      </c>
      <c r="L5" s="271" t="s">
        <v>104</v>
      </c>
      <c r="M5" s="271" t="s">
        <v>105</v>
      </c>
      <c r="N5" s="271" t="s">
        <v>61</v>
      </c>
    </row>
    <row r="6" spans="1:15" ht="12" x14ac:dyDescent="0.3">
      <c r="A6" s="10" t="s">
        <v>74</v>
      </c>
      <c r="B6" s="794" t="s">
        <v>75</v>
      </c>
      <c r="C6" s="794">
        <v>1</v>
      </c>
      <c r="D6" s="794">
        <v>9</v>
      </c>
      <c r="E6" s="794">
        <v>21</v>
      </c>
      <c r="F6" s="794">
        <v>6</v>
      </c>
      <c r="G6" s="794" t="s">
        <v>75</v>
      </c>
      <c r="H6" s="794">
        <v>2</v>
      </c>
      <c r="I6" s="794" t="s">
        <v>75</v>
      </c>
      <c r="J6" s="794" t="s">
        <v>75</v>
      </c>
      <c r="K6" s="794" t="s">
        <v>75</v>
      </c>
      <c r="L6" s="794">
        <v>8</v>
      </c>
      <c r="M6" s="794" t="s">
        <v>75</v>
      </c>
      <c r="N6" s="795">
        <v>47</v>
      </c>
    </row>
    <row r="7" spans="1:15" ht="12" x14ac:dyDescent="0.3">
      <c r="A7" s="110" t="s">
        <v>76</v>
      </c>
      <c r="B7" s="807" t="s">
        <v>75</v>
      </c>
      <c r="C7" s="807">
        <v>12</v>
      </c>
      <c r="D7" s="807">
        <v>25</v>
      </c>
      <c r="E7" s="807">
        <v>121</v>
      </c>
      <c r="F7" s="807">
        <v>15</v>
      </c>
      <c r="G7" s="807" t="s">
        <v>75</v>
      </c>
      <c r="H7" s="807">
        <v>22</v>
      </c>
      <c r="I7" s="807">
        <v>89</v>
      </c>
      <c r="J7" s="807">
        <v>19</v>
      </c>
      <c r="K7" s="807" t="s">
        <v>75</v>
      </c>
      <c r="L7" s="807">
        <v>6</v>
      </c>
      <c r="M7" s="807" t="s">
        <v>75</v>
      </c>
      <c r="N7" s="808">
        <v>309</v>
      </c>
    </row>
    <row r="8" spans="1:15" ht="12" x14ac:dyDescent="0.3">
      <c r="A8" s="10" t="s">
        <v>111</v>
      </c>
      <c r="B8" s="794" t="s">
        <v>75</v>
      </c>
      <c r="C8" s="794">
        <v>2</v>
      </c>
      <c r="D8" s="794" t="s">
        <v>75</v>
      </c>
      <c r="E8" s="794" t="s">
        <v>75</v>
      </c>
      <c r="F8" s="794" t="s">
        <v>75</v>
      </c>
      <c r="G8" s="794" t="s">
        <v>75</v>
      </c>
      <c r="H8" s="794" t="s">
        <v>75</v>
      </c>
      <c r="I8" s="794" t="s">
        <v>75</v>
      </c>
      <c r="J8" s="794" t="s">
        <v>75</v>
      </c>
      <c r="K8" s="794">
        <v>19</v>
      </c>
      <c r="L8" s="794" t="s">
        <v>75</v>
      </c>
      <c r="M8" s="794" t="s">
        <v>75</v>
      </c>
      <c r="N8" s="795">
        <v>21</v>
      </c>
    </row>
    <row r="9" spans="1:15" ht="12" x14ac:dyDescent="0.3">
      <c r="A9" s="110" t="s">
        <v>106</v>
      </c>
      <c r="B9" s="807" t="s">
        <v>75</v>
      </c>
      <c r="C9" s="807" t="s">
        <v>75</v>
      </c>
      <c r="D9" s="807" t="s">
        <v>75</v>
      </c>
      <c r="E9" s="807" t="s">
        <v>75</v>
      </c>
      <c r="F9" s="807" t="s">
        <v>75</v>
      </c>
      <c r="G9" s="807" t="s">
        <v>75</v>
      </c>
      <c r="H9" s="807" t="s">
        <v>75</v>
      </c>
      <c r="I9" s="807" t="s">
        <v>75</v>
      </c>
      <c r="J9" s="807" t="s">
        <v>75</v>
      </c>
      <c r="K9" s="807">
        <v>2</v>
      </c>
      <c r="L9" s="807" t="s">
        <v>75</v>
      </c>
      <c r="M9" s="807" t="s">
        <v>75</v>
      </c>
      <c r="N9" s="808">
        <v>2</v>
      </c>
    </row>
    <row r="10" spans="1:15" ht="12" x14ac:dyDescent="0.3">
      <c r="A10" s="10" t="s">
        <v>112</v>
      </c>
      <c r="B10" s="794" t="s">
        <v>75</v>
      </c>
      <c r="C10" s="794" t="s">
        <v>75</v>
      </c>
      <c r="D10" s="794">
        <v>4</v>
      </c>
      <c r="E10" s="794" t="s">
        <v>75</v>
      </c>
      <c r="F10" s="794" t="s">
        <v>75</v>
      </c>
      <c r="G10" s="794" t="s">
        <v>75</v>
      </c>
      <c r="H10" s="794" t="s">
        <v>75</v>
      </c>
      <c r="I10" s="794" t="s">
        <v>75</v>
      </c>
      <c r="J10" s="794" t="s">
        <v>75</v>
      </c>
      <c r="K10" s="794" t="s">
        <v>75</v>
      </c>
      <c r="L10" s="794" t="s">
        <v>75</v>
      </c>
      <c r="M10" s="794" t="s">
        <v>75</v>
      </c>
      <c r="N10" s="795">
        <v>4</v>
      </c>
    </row>
    <row r="11" spans="1:15" ht="12" x14ac:dyDescent="0.3">
      <c r="A11" s="110" t="s">
        <v>113</v>
      </c>
      <c r="B11" s="807" t="s">
        <v>75</v>
      </c>
      <c r="C11" s="807" t="s">
        <v>75</v>
      </c>
      <c r="D11" s="807" t="s">
        <v>75</v>
      </c>
      <c r="E11" s="807" t="s">
        <v>75</v>
      </c>
      <c r="F11" s="807" t="s">
        <v>75</v>
      </c>
      <c r="G11" s="807" t="s">
        <v>75</v>
      </c>
      <c r="H11" s="807" t="s">
        <v>75</v>
      </c>
      <c r="I11" s="807" t="s">
        <v>75</v>
      </c>
      <c r="J11" s="807" t="s">
        <v>75</v>
      </c>
      <c r="K11" s="807" t="s">
        <v>75</v>
      </c>
      <c r="L11" s="807" t="s">
        <v>75</v>
      </c>
      <c r="M11" s="807" t="s">
        <v>75</v>
      </c>
      <c r="N11" s="808">
        <v>0</v>
      </c>
    </row>
    <row r="12" spans="1:15" ht="12" x14ac:dyDescent="0.3">
      <c r="A12" s="10" t="s">
        <v>114</v>
      </c>
      <c r="B12" s="794" t="s">
        <v>75</v>
      </c>
      <c r="C12" s="794" t="s">
        <v>75</v>
      </c>
      <c r="D12" s="794" t="s">
        <v>75</v>
      </c>
      <c r="E12" s="794" t="s">
        <v>75</v>
      </c>
      <c r="F12" s="794" t="s">
        <v>75</v>
      </c>
      <c r="G12" s="794" t="s">
        <v>75</v>
      </c>
      <c r="H12" s="794" t="s">
        <v>75</v>
      </c>
      <c r="I12" s="794" t="s">
        <v>75</v>
      </c>
      <c r="J12" s="794" t="s">
        <v>75</v>
      </c>
      <c r="K12" s="794" t="s">
        <v>75</v>
      </c>
      <c r="L12" s="794" t="s">
        <v>75</v>
      </c>
      <c r="M12" s="794" t="s">
        <v>75</v>
      </c>
      <c r="N12" s="795">
        <v>0</v>
      </c>
    </row>
    <row r="13" spans="1:15" ht="12" x14ac:dyDescent="0.3">
      <c r="A13" s="110" t="s">
        <v>77</v>
      </c>
      <c r="B13" s="807">
        <v>5</v>
      </c>
      <c r="C13" s="807">
        <v>185</v>
      </c>
      <c r="D13" s="807">
        <v>80</v>
      </c>
      <c r="E13" s="807">
        <v>8</v>
      </c>
      <c r="F13" s="807">
        <v>7</v>
      </c>
      <c r="G13" s="807" t="s">
        <v>75</v>
      </c>
      <c r="H13" s="807">
        <v>10</v>
      </c>
      <c r="I13" s="807">
        <v>6</v>
      </c>
      <c r="J13" s="807">
        <v>12</v>
      </c>
      <c r="K13" s="807">
        <v>30</v>
      </c>
      <c r="L13" s="807">
        <v>240</v>
      </c>
      <c r="M13" s="807" t="s">
        <v>75</v>
      </c>
      <c r="N13" s="808">
        <v>583</v>
      </c>
    </row>
    <row r="14" spans="1:15" ht="12" x14ac:dyDescent="0.3">
      <c r="A14" s="10" t="s">
        <v>78</v>
      </c>
      <c r="B14" s="794" t="s">
        <v>75</v>
      </c>
      <c r="C14" s="794">
        <v>3</v>
      </c>
      <c r="D14" s="794">
        <v>42</v>
      </c>
      <c r="E14" s="794">
        <v>17</v>
      </c>
      <c r="F14" s="794" t="s">
        <v>75</v>
      </c>
      <c r="G14" s="794" t="s">
        <v>75</v>
      </c>
      <c r="H14" s="794">
        <v>25</v>
      </c>
      <c r="I14" s="794" t="s">
        <v>75</v>
      </c>
      <c r="J14" s="794">
        <v>9</v>
      </c>
      <c r="K14" s="794" t="s">
        <v>75</v>
      </c>
      <c r="L14" s="794">
        <v>11</v>
      </c>
      <c r="M14" s="794" t="s">
        <v>75</v>
      </c>
      <c r="N14" s="795">
        <v>107</v>
      </c>
    </row>
    <row r="15" spans="1:15" ht="12" x14ac:dyDescent="0.3">
      <c r="A15" s="110" t="s">
        <v>115</v>
      </c>
      <c r="B15" s="807" t="s">
        <v>75</v>
      </c>
      <c r="C15" s="807" t="s">
        <v>75</v>
      </c>
      <c r="D15" s="807" t="s">
        <v>75</v>
      </c>
      <c r="E15" s="807" t="s">
        <v>75</v>
      </c>
      <c r="F15" s="807" t="s">
        <v>75</v>
      </c>
      <c r="G15" s="807" t="s">
        <v>75</v>
      </c>
      <c r="H15" s="807" t="s">
        <v>75</v>
      </c>
      <c r="I15" s="807" t="s">
        <v>75</v>
      </c>
      <c r="J15" s="807" t="s">
        <v>75</v>
      </c>
      <c r="K15" s="807" t="s">
        <v>75</v>
      </c>
      <c r="L15" s="807" t="s">
        <v>75</v>
      </c>
      <c r="M15" s="807" t="s">
        <v>75</v>
      </c>
      <c r="N15" s="808">
        <v>0</v>
      </c>
    </row>
    <row r="16" spans="1:15" ht="12" x14ac:dyDescent="0.3">
      <c r="A16" s="10" t="s">
        <v>79</v>
      </c>
      <c r="B16" s="794">
        <v>2</v>
      </c>
      <c r="C16" s="794">
        <v>63</v>
      </c>
      <c r="D16" s="794">
        <v>109</v>
      </c>
      <c r="E16" s="794">
        <v>55</v>
      </c>
      <c r="F16" s="794">
        <v>3</v>
      </c>
      <c r="G16" s="794" t="s">
        <v>75</v>
      </c>
      <c r="H16" s="794">
        <v>24</v>
      </c>
      <c r="I16" s="794">
        <v>4</v>
      </c>
      <c r="J16" s="794">
        <v>46</v>
      </c>
      <c r="K16" s="794">
        <v>24</v>
      </c>
      <c r="L16" s="794">
        <v>2</v>
      </c>
      <c r="M16" s="794" t="s">
        <v>75</v>
      </c>
      <c r="N16" s="795">
        <v>332</v>
      </c>
    </row>
    <row r="17" spans="1:14" ht="12" x14ac:dyDescent="0.3">
      <c r="A17" s="110" t="s">
        <v>116</v>
      </c>
      <c r="B17" s="807" t="s">
        <v>75</v>
      </c>
      <c r="C17" s="807" t="s">
        <v>75</v>
      </c>
      <c r="D17" s="807" t="s">
        <v>75</v>
      </c>
      <c r="E17" s="807" t="s">
        <v>75</v>
      </c>
      <c r="F17" s="807" t="s">
        <v>75</v>
      </c>
      <c r="G17" s="807" t="s">
        <v>75</v>
      </c>
      <c r="H17" s="807" t="s">
        <v>75</v>
      </c>
      <c r="I17" s="807" t="s">
        <v>75</v>
      </c>
      <c r="J17" s="807" t="s">
        <v>75</v>
      </c>
      <c r="K17" s="807" t="s">
        <v>75</v>
      </c>
      <c r="L17" s="807">
        <v>1</v>
      </c>
      <c r="M17" s="807" t="s">
        <v>75</v>
      </c>
      <c r="N17" s="808">
        <v>1</v>
      </c>
    </row>
    <row r="18" spans="1:14" ht="12" x14ac:dyDescent="0.3">
      <c r="A18" s="10" t="s">
        <v>80</v>
      </c>
      <c r="B18" s="794">
        <v>2</v>
      </c>
      <c r="C18" s="794">
        <v>3</v>
      </c>
      <c r="D18" s="794">
        <v>58</v>
      </c>
      <c r="E18" s="794">
        <v>40</v>
      </c>
      <c r="F18" s="794">
        <v>5</v>
      </c>
      <c r="G18" s="794" t="s">
        <v>75</v>
      </c>
      <c r="H18" s="794">
        <v>12</v>
      </c>
      <c r="I18" s="794" t="s">
        <v>75</v>
      </c>
      <c r="J18" s="794">
        <v>19</v>
      </c>
      <c r="K18" s="794">
        <v>34</v>
      </c>
      <c r="L18" s="794">
        <v>10</v>
      </c>
      <c r="M18" s="794" t="s">
        <v>75</v>
      </c>
      <c r="N18" s="795">
        <v>183</v>
      </c>
    </row>
    <row r="19" spans="1:14" ht="12" x14ac:dyDescent="0.3">
      <c r="A19" s="110" t="s">
        <v>90</v>
      </c>
      <c r="B19" s="807">
        <v>10</v>
      </c>
      <c r="C19" s="807">
        <v>4</v>
      </c>
      <c r="D19" s="807">
        <v>9</v>
      </c>
      <c r="E19" s="807">
        <v>7</v>
      </c>
      <c r="F19" s="807">
        <v>7</v>
      </c>
      <c r="G19" s="807" t="s">
        <v>75</v>
      </c>
      <c r="H19" s="807">
        <v>1</v>
      </c>
      <c r="I19" s="807">
        <v>1</v>
      </c>
      <c r="J19" s="807">
        <v>19</v>
      </c>
      <c r="K19" s="807" t="s">
        <v>75</v>
      </c>
      <c r="L19" s="807">
        <v>5</v>
      </c>
      <c r="M19" s="807" t="s">
        <v>75</v>
      </c>
      <c r="N19" s="808">
        <v>63</v>
      </c>
    </row>
    <row r="20" spans="1:14" ht="12" x14ac:dyDescent="0.3">
      <c r="A20" s="10" t="s">
        <v>117</v>
      </c>
      <c r="B20" s="794" t="s">
        <v>75</v>
      </c>
      <c r="C20" s="794" t="s">
        <v>75</v>
      </c>
      <c r="D20" s="794">
        <v>1</v>
      </c>
      <c r="E20" s="794" t="s">
        <v>75</v>
      </c>
      <c r="F20" s="794" t="s">
        <v>75</v>
      </c>
      <c r="G20" s="794" t="s">
        <v>75</v>
      </c>
      <c r="H20" s="794" t="s">
        <v>75</v>
      </c>
      <c r="I20" s="794">
        <v>2</v>
      </c>
      <c r="J20" s="794">
        <v>3</v>
      </c>
      <c r="K20" s="794" t="s">
        <v>75</v>
      </c>
      <c r="L20" s="794" t="s">
        <v>75</v>
      </c>
      <c r="M20" s="794" t="s">
        <v>75</v>
      </c>
      <c r="N20" s="795">
        <v>6</v>
      </c>
    </row>
    <row r="21" spans="1:14" ht="12" x14ac:dyDescent="0.3">
      <c r="A21" s="110" t="s">
        <v>118</v>
      </c>
      <c r="B21" s="807" t="s">
        <v>75</v>
      </c>
      <c r="C21" s="807" t="s">
        <v>75</v>
      </c>
      <c r="D21" s="807" t="s">
        <v>75</v>
      </c>
      <c r="E21" s="807" t="s">
        <v>75</v>
      </c>
      <c r="F21" s="807" t="s">
        <v>75</v>
      </c>
      <c r="G21" s="807" t="s">
        <v>75</v>
      </c>
      <c r="H21" s="807" t="s">
        <v>75</v>
      </c>
      <c r="I21" s="807" t="s">
        <v>75</v>
      </c>
      <c r="J21" s="807" t="s">
        <v>75</v>
      </c>
      <c r="K21" s="807" t="s">
        <v>75</v>
      </c>
      <c r="L21" s="807" t="s">
        <v>75</v>
      </c>
      <c r="M21" s="807" t="s">
        <v>75</v>
      </c>
      <c r="N21" s="808">
        <v>0</v>
      </c>
    </row>
    <row r="22" spans="1:14" ht="12" x14ac:dyDescent="0.3">
      <c r="A22" s="10" t="s">
        <v>119</v>
      </c>
      <c r="B22" s="794" t="s">
        <v>75</v>
      </c>
      <c r="C22" s="794" t="s">
        <v>75</v>
      </c>
      <c r="D22" s="794" t="s">
        <v>75</v>
      </c>
      <c r="E22" s="794" t="s">
        <v>75</v>
      </c>
      <c r="F22" s="794" t="s">
        <v>75</v>
      </c>
      <c r="G22" s="794" t="s">
        <v>75</v>
      </c>
      <c r="H22" s="794" t="s">
        <v>75</v>
      </c>
      <c r="I22" s="794" t="s">
        <v>75</v>
      </c>
      <c r="J22" s="794" t="s">
        <v>75</v>
      </c>
      <c r="K22" s="794" t="s">
        <v>75</v>
      </c>
      <c r="L22" s="794" t="s">
        <v>75</v>
      </c>
      <c r="M22" s="794" t="s">
        <v>75</v>
      </c>
      <c r="N22" s="795">
        <v>0</v>
      </c>
    </row>
    <row r="23" spans="1:14" ht="12" x14ac:dyDescent="0.3">
      <c r="A23" s="110" t="s">
        <v>107</v>
      </c>
      <c r="B23" s="807" t="s">
        <v>75</v>
      </c>
      <c r="C23" s="807">
        <v>20</v>
      </c>
      <c r="D23" s="807" t="s">
        <v>75</v>
      </c>
      <c r="E23" s="807" t="s">
        <v>75</v>
      </c>
      <c r="F23" s="807" t="s">
        <v>75</v>
      </c>
      <c r="G23" s="807" t="s">
        <v>75</v>
      </c>
      <c r="H23" s="807" t="s">
        <v>75</v>
      </c>
      <c r="I23" s="807" t="s">
        <v>75</v>
      </c>
      <c r="J23" s="807" t="s">
        <v>75</v>
      </c>
      <c r="K23" s="807" t="s">
        <v>75</v>
      </c>
      <c r="L23" s="807" t="s">
        <v>75</v>
      </c>
      <c r="M23" s="807" t="s">
        <v>75</v>
      </c>
      <c r="N23" s="808">
        <v>20</v>
      </c>
    </row>
    <row r="24" spans="1:14" ht="12" x14ac:dyDescent="0.3">
      <c r="A24" s="10" t="s">
        <v>91</v>
      </c>
      <c r="B24" s="794" t="s">
        <v>75</v>
      </c>
      <c r="C24" s="794" t="s">
        <v>75</v>
      </c>
      <c r="D24" s="794" t="s">
        <v>75</v>
      </c>
      <c r="E24" s="794" t="s">
        <v>75</v>
      </c>
      <c r="F24" s="794" t="s">
        <v>75</v>
      </c>
      <c r="G24" s="794" t="s">
        <v>75</v>
      </c>
      <c r="H24" s="794" t="s">
        <v>75</v>
      </c>
      <c r="I24" s="794" t="s">
        <v>75</v>
      </c>
      <c r="J24" s="794" t="s">
        <v>75</v>
      </c>
      <c r="K24" s="794" t="s">
        <v>75</v>
      </c>
      <c r="L24" s="794" t="s">
        <v>75</v>
      </c>
      <c r="M24" s="794" t="s">
        <v>75</v>
      </c>
      <c r="N24" s="795">
        <v>0</v>
      </c>
    </row>
    <row r="25" spans="1:14" ht="12" x14ac:dyDescent="0.3">
      <c r="A25" s="633" t="s">
        <v>120</v>
      </c>
      <c r="B25" s="807" t="s">
        <v>75</v>
      </c>
      <c r="C25" s="807">
        <v>1</v>
      </c>
      <c r="D25" s="807" t="s">
        <v>75</v>
      </c>
      <c r="E25" s="807" t="s">
        <v>75</v>
      </c>
      <c r="F25" s="807" t="s">
        <v>75</v>
      </c>
      <c r="G25" s="807" t="s">
        <v>75</v>
      </c>
      <c r="H25" s="807" t="s">
        <v>75</v>
      </c>
      <c r="I25" s="807" t="s">
        <v>75</v>
      </c>
      <c r="J25" s="807" t="s">
        <v>75</v>
      </c>
      <c r="K25" s="807" t="s">
        <v>75</v>
      </c>
      <c r="L25" s="807" t="s">
        <v>75</v>
      </c>
      <c r="M25" s="807" t="s">
        <v>75</v>
      </c>
      <c r="N25" s="808">
        <v>1</v>
      </c>
    </row>
    <row r="26" spans="1:14" ht="12" x14ac:dyDescent="0.3">
      <c r="A26" s="10" t="s">
        <v>81</v>
      </c>
      <c r="B26" s="794" t="s">
        <v>75</v>
      </c>
      <c r="C26" s="794" t="s">
        <v>75</v>
      </c>
      <c r="D26" s="794">
        <v>1</v>
      </c>
      <c r="E26" s="794" t="s">
        <v>75</v>
      </c>
      <c r="F26" s="794" t="s">
        <v>75</v>
      </c>
      <c r="G26" s="794" t="s">
        <v>75</v>
      </c>
      <c r="H26" s="794" t="s">
        <v>75</v>
      </c>
      <c r="I26" s="794" t="s">
        <v>75</v>
      </c>
      <c r="J26" s="794" t="s">
        <v>75</v>
      </c>
      <c r="K26" s="794">
        <v>122</v>
      </c>
      <c r="L26" s="794">
        <v>94</v>
      </c>
      <c r="M26" s="794" t="s">
        <v>75</v>
      </c>
      <c r="N26" s="795">
        <v>217</v>
      </c>
    </row>
    <row r="27" spans="1:14" ht="12" x14ac:dyDescent="0.3">
      <c r="A27" s="630" t="s">
        <v>121</v>
      </c>
      <c r="B27" s="807" t="s">
        <v>75</v>
      </c>
      <c r="C27" s="807" t="s">
        <v>75</v>
      </c>
      <c r="D27" s="807">
        <v>1</v>
      </c>
      <c r="E27" s="807" t="s">
        <v>75</v>
      </c>
      <c r="F27" s="807" t="s">
        <v>75</v>
      </c>
      <c r="G27" s="807" t="s">
        <v>75</v>
      </c>
      <c r="H27" s="807">
        <v>1</v>
      </c>
      <c r="I27" s="807" t="s">
        <v>75</v>
      </c>
      <c r="J27" s="807">
        <v>1</v>
      </c>
      <c r="K27" s="807" t="s">
        <v>75</v>
      </c>
      <c r="L27" s="807" t="s">
        <v>75</v>
      </c>
      <c r="M27" s="807" t="s">
        <v>75</v>
      </c>
      <c r="N27" s="808">
        <v>3</v>
      </c>
    </row>
    <row r="28" spans="1:14" ht="12" x14ac:dyDescent="0.3">
      <c r="A28" s="10" t="s">
        <v>82</v>
      </c>
      <c r="B28" s="794">
        <v>8</v>
      </c>
      <c r="C28" s="794">
        <v>3</v>
      </c>
      <c r="D28" s="794">
        <v>2</v>
      </c>
      <c r="E28" s="794">
        <v>16</v>
      </c>
      <c r="F28" s="794">
        <v>2</v>
      </c>
      <c r="G28" s="794" t="s">
        <v>75</v>
      </c>
      <c r="H28" s="794">
        <v>6</v>
      </c>
      <c r="I28" s="794">
        <v>2</v>
      </c>
      <c r="J28" s="794">
        <v>4</v>
      </c>
      <c r="K28" s="794">
        <v>2</v>
      </c>
      <c r="L28" s="794" t="s">
        <v>75</v>
      </c>
      <c r="M28" s="794" t="s">
        <v>75</v>
      </c>
      <c r="N28" s="795">
        <v>45</v>
      </c>
    </row>
    <row r="29" spans="1:14" ht="12" x14ac:dyDescent="0.3">
      <c r="A29" s="631" t="s">
        <v>83</v>
      </c>
      <c r="B29" s="809">
        <v>27</v>
      </c>
      <c r="C29" s="809">
        <v>299</v>
      </c>
      <c r="D29" s="809">
        <v>342</v>
      </c>
      <c r="E29" s="809">
        <v>285</v>
      </c>
      <c r="F29" s="809">
        <v>45</v>
      </c>
      <c r="G29" s="809">
        <v>1</v>
      </c>
      <c r="H29" s="809">
        <v>103</v>
      </c>
      <c r="I29" s="809">
        <v>105</v>
      </c>
      <c r="J29" s="809">
        <v>131</v>
      </c>
      <c r="K29" s="809">
        <v>233</v>
      </c>
      <c r="L29" s="809">
        <v>378</v>
      </c>
      <c r="M29" s="809">
        <v>0</v>
      </c>
      <c r="N29" s="809">
        <v>1949</v>
      </c>
    </row>
    <row r="30" spans="1:14" ht="12" x14ac:dyDescent="0.3">
      <c r="A30" s="10" t="s">
        <v>84</v>
      </c>
      <c r="B30" s="794" t="s">
        <v>75</v>
      </c>
      <c r="C30" s="794" t="s">
        <v>75</v>
      </c>
      <c r="D30" s="794">
        <v>3</v>
      </c>
      <c r="E30" s="794">
        <v>2</v>
      </c>
      <c r="F30" s="794" t="s">
        <v>75</v>
      </c>
      <c r="G30" s="794" t="s">
        <v>75</v>
      </c>
      <c r="H30" s="794">
        <v>3</v>
      </c>
      <c r="I30" s="794" t="s">
        <v>75</v>
      </c>
      <c r="J30" s="794" t="s">
        <v>75</v>
      </c>
      <c r="K30" s="794" t="s">
        <v>75</v>
      </c>
      <c r="L30" s="794" t="s">
        <v>75</v>
      </c>
      <c r="M30" s="794" t="s">
        <v>75</v>
      </c>
      <c r="N30" s="795">
        <v>8</v>
      </c>
    </row>
    <row r="31" spans="1:14" ht="12" x14ac:dyDescent="0.3">
      <c r="A31" s="630" t="s">
        <v>122</v>
      </c>
      <c r="B31" s="810" t="s">
        <v>75</v>
      </c>
      <c r="C31" s="810" t="s">
        <v>75</v>
      </c>
      <c r="D31" s="810" t="s">
        <v>75</v>
      </c>
      <c r="E31" s="810" t="s">
        <v>75</v>
      </c>
      <c r="F31" s="810" t="s">
        <v>75</v>
      </c>
      <c r="G31" s="810" t="s">
        <v>75</v>
      </c>
      <c r="H31" s="810">
        <v>20</v>
      </c>
      <c r="I31" s="810" t="s">
        <v>75</v>
      </c>
      <c r="J31" s="810" t="s">
        <v>75</v>
      </c>
      <c r="K31" s="810" t="s">
        <v>75</v>
      </c>
      <c r="L31" s="810" t="s">
        <v>75</v>
      </c>
      <c r="M31" s="810" t="s">
        <v>75</v>
      </c>
      <c r="N31" s="808">
        <v>20</v>
      </c>
    </row>
    <row r="32" spans="1:14" ht="24" x14ac:dyDescent="0.3">
      <c r="A32" s="60" t="s">
        <v>123</v>
      </c>
      <c r="B32" s="795" t="s">
        <v>75</v>
      </c>
      <c r="C32" s="795">
        <v>0</v>
      </c>
      <c r="D32" s="795">
        <v>3</v>
      </c>
      <c r="E32" s="795">
        <v>2</v>
      </c>
      <c r="F32" s="795" t="s">
        <v>75</v>
      </c>
      <c r="G32" s="795" t="s">
        <v>75</v>
      </c>
      <c r="H32" s="795">
        <v>23</v>
      </c>
      <c r="I32" s="795">
        <v>0</v>
      </c>
      <c r="J32" s="795">
        <v>0</v>
      </c>
      <c r="K32" s="795" t="s">
        <v>75</v>
      </c>
      <c r="L32" s="795" t="s">
        <v>75</v>
      </c>
      <c r="M32" s="795" t="s">
        <v>75</v>
      </c>
      <c r="N32" s="795">
        <v>28</v>
      </c>
    </row>
    <row r="33" spans="1:14" ht="12.6" thickBot="1" x14ac:dyDescent="0.35">
      <c r="A33" s="632" t="s">
        <v>61</v>
      </c>
      <c r="B33" s="811">
        <v>27</v>
      </c>
      <c r="C33" s="811">
        <v>299</v>
      </c>
      <c r="D33" s="811">
        <v>345</v>
      </c>
      <c r="E33" s="811">
        <v>287</v>
      </c>
      <c r="F33" s="811">
        <v>45</v>
      </c>
      <c r="G33" s="811">
        <v>1</v>
      </c>
      <c r="H33" s="811">
        <v>126</v>
      </c>
      <c r="I33" s="811">
        <v>105</v>
      </c>
      <c r="J33" s="811">
        <v>131</v>
      </c>
      <c r="K33" s="811">
        <v>233</v>
      </c>
      <c r="L33" s="811">
        <v>378</v>
      </c>
      <c r="M33" s="811">
        <v>0</v>
      </c>
      <c r="N33" s="811">
        <v>1977</v>
      </c>
    </row>
    <row r="34" spans="1:14" ht="12" x14ac:dyDescent="0.25">
      <c r="A34" s="812" t="s">
        <v>86</v>
      </c>
      <c r="B34" s="150"/>
      <c r="C34" s="150"/>
      <c r="D34" s="150"/>
      <c r="E34" s="150"/>
      <c r="F34" s="150"/>
      <c r="G34" s="150"/>
      <c r="H34" s="150"/>
      <c r="I34" s="150"/>
      <c r="J34" s="150"/>
      <c r="K34" s="150"/>
      <c r="L34" s="150"/>
      <c r="M34" s="150"/>
      <c r="N34" s="150"/>
    </row>
  </sheetData>
  <mergeCells count="3">
    <mergeCell ref="A1:N1"/>
    <mergeCell ref="A3:N3"/>
    <mergeCell ref="A4:N4"/>
  </mergeCells>
  <hyperlinks>
    <hyperlink ref="O1" location="'Index'!A1" display="INDICE"/>
  </hyperlinks>
  <pageMargins left="0.7" right="0.7" top="0.75" bottom="0.75" header="0.3" footer="0.3"/>
  <pageSetup paperSize="9" scale="87" orientation="landscape"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9"/>
  <sheetViews>
    <sheetView showGridLines="0" zoomScaleNormal="100" workbookViewId="0">
      <selection sqref="A1:F1"/>
    </sheetView>
  </sheetViews>
  <sheetFormatPr defaultColWidth="9.44140625" defaultRowHeight="11.4" x14ac:dyDescent="0.3"/>
  <cols>
    <col min="1" max="1" width="6.44140625" style="31" bestFit="1" customWidth="1"/>
    <col min="2" max="4" width="12" style="31" customWidth="1"/>
    <col min="5" max="6" width="15.5546875" style="31" bestFit="1" customWidth="1"/>
    <col min="7" max="16384" width="9.44140625" style="31"/>
  </cols>
  <sheetData>
    <row r="1" spans="1:7" s="32" customFormat="1" ht="14.4" x14ac:dyDescent="0.3">
      <c r="A1" s="952" t="s">
        <v>124</v>
      </c>
      <c r="B1" s="952"/>
      <c r="C1" s="952"/>
      <c r="D1" s="952"/>
      <c r="E1" s="952"/>
      <c r="F1" s="952"/>
      <c r="G1" s="36" t="s">
        <v>50</v>
      </c>
    </row>
    <row r="3" spans="1:7" ht="12" x14ac:dyDescent="0.3">
      <c r="A3" s="971" t="s">
        <v>125</v>
      </c>
      <c r="B3" s="971"/>
      <c r="C3" s="971"/>
      <c r="D3" s="971"/>
      <c r="E3" s="971"/>
      <c r="F3" s="971"/>
    </row>
    <row r="4" spans="1:7" x14ac:dyDescent="0.3">
      <c r="A4" s="972" t="s">
        <v>126</v>
      </c>
      <c r="B4" s="972"/>
      <c r="C4" s="972"/>
      <c r="D4" s="972"/>
      <c r="E4" s="972"/>
      <c r="F4" s="972"/>
    </row>
    <row r="5" spans="1:7" x14ac:dyDescent="0.3">
      <c r="A5" s="973" t="s">
        <v>68</v>
      </c>
      <c r="B5" s="973"/>
      <c r="C5" s="973"/>
      <c r="D5" s="973"/>
      <c r="E5" s="973"/>
      <c r="F5" s="973"/>
    </row>
    <row r="6" spans="1:7" ht="34.5" customHeight="1" x14ac:dyDescent="0.3">
      <c r="A6" s="387" t="s">
        <v>127</v>
      </c>
      <c r="B6" s="974" t="s">
        <v>128</v>
      </c>
      <c r="C6" s="974"/>
      <c r="D6" s="974"/>
      <c r="E6" s="974" t="s">
        <v>129</v>
      </c>
      <c r="F6" s="974" t="s">
        <v>130</v>
      </c>
    </row>
    <row r="7" spans="1:7" ht="12" x14ac:dyDescent="0.3">
      <c r="A7" s="388"/>
      <c r="B7" s="86" t="s">
        <v>131</v>
      </c>
      <c r="C7" s="86" t="s">
        <v>132</v>
      </c>
      <c r="D7" s="86" t="s">
        <v>61</v>
      </c>
      <c r="E7" s="975"/>
      <c r="F7" s="975"/>
    </row>
    <row r="8" spans="1:7" ht="12" hidden="1" x14ac:dyDescent="0.3">
      <c r="A8" s="60">
        <v>2011</v>
      </c>
      <c r="B8" s="41">
        <v>73869</v>
      </c>
      <c r="C8" s="41">
        <v>36358</v>
      </c>
      <c r="D8" s="41">
        <v>110227</v>
      </c>
      <c r="E8" s="41">
        <v>111562</v>
      </c>
      <c r="F8" s="41">
        <v>1957</v>
      </c>
    </row>
    <row r="9" spans="1:7" ht="12" x14ac:dyDescent="0.3">
      <c r="A9" s="1">
        <v>2012</v>
      </c>
      <c r="B9" s="108">
        <v>69715</v>
      </c>
      <c r="C9" s="108">
        <v>35413</v>
      </c>
      <c r="D9" s="108">
        <v>105129</v>
      </c>
      <c r="E9" s="108">
        <v>106126</v>
      </c>
      <c r="F9" s="108">
        <v>2236</v>
      </c>
    </row>
    <row r="10" spans="1:7" ht="12" x14ac:dyDescent="0.3">
      <c r="A10" s="60">
        <v>2013</v>
      </c>
      <c r="B10" s="41">
        <v>85100</v>
      </c>
      <c r="C10" s="41">
        <v>33687</v>
      </c>
      <c r="D10" s="41">
        <v>118787</v>
      </c>
      <c r="E10" s="41">
        <v>119783</v>
      </c>
      <c r="F10" s="41">
        <v>2398</v>
      </c>
    </row>
    <row r="11" spans="1:7" ht="12" x14ac:dyDescent="0.3">
      <c r="A11" s="1">
        <v>2014</v>
      </c>
      <c r="B11" s="108">
        <v>110518</v>
      </c>
      <c r="C11" s="108">
        <v>32800</v>
      </c>
      <c r="D11" s="108">
        <v>143318</v>
      </c>
      <c r="E11" s="108">
        <v>144248</v>
      </c>
      <c r="F11" s="108">
        <v>2277</v>
      </c>
    </row>
    <row r="12" spans="1:7" ht="12" x14ac:dyDescent="0.3">
      <c r="A12" s="60">
        <v>2015</v>
      </c>
      <c r="B12" s="41">
        <v>114947</v>
      </c>
      <c r="C12" s="41">
        <v>32007</v>
      </c>
      <c r="D12" s="41">
        <v>146954</v>
      </c>
      <c r="E12" s="41">
        <v>147878</v>
      </c>
      <c r="F12" s="41">
        <v>2484</v>
      </c>
    </row>
    <row r="13" spans="1:7" ht="12" x14ac:dyDescent="0.3">
      <c r="A13" s="1">
        <v>2016</v>
      </c>
      <c r="B13" s="108">
        <v>102252</v>
      </c>
      <c r="C13" s="108">
        <v>31954</v>
      </c>
      <c r="D13" s="108">
        <v>134206</v>
      </c>
      <c r="E13" s="108">
        <v>135123</v>
      </c>
      <c r="F13" s="108">
        <v>3066</v>
      </c>
    </row>
    <row r="14" spans="1:7" ht="12" x14ac:dyDescent="0.3">
      <c r="A14" s="60">
        <v>2017</v>
      </c>
      <c r="B14" s="41">
        <v>98611</v>
      </c>
      <c r="C14" s="41">
        <v>32310</v>
      </c>
      <c r="D14" s="41">
        <v>130920</v>
      </c>
      <c r="E14" s="41">
        <v>131780</v>
      </c>
      <c r="F14" s="41">
        <v>2777</v>
      </c>
    </row>
    <row r="15" spans="1:7" ht="12" x14ac:dyDescent="0.3">
      <c r="A15" s="1">
        <v>2018</v>
      </c>
      <c r="B15" s="108">
        <v>102048</v>
      </c>
      <c r="C15" s="108">
        <v>33097</v>
      </c>
      <c r="D15" s="108">
        <v>135145</v>
      </c>
      <c r="E15" s="108">
        <v>136062</v>
      </c>
      <c r="F15" s="108">
        <v>2533</v>
      </c>
    </row>
    <row r="16" spans="1:7" ht="12" x14ac:dyDescent="0.3">
      <c r="A16" s="131">
        <v>2019</v>
      </c>
      <c r="B16" s="52">
        <v>106012</v>
      </c>
      <c r="C16" s="52">
        <v>34285</v>
      </c>
      <c r="D16" s="52">
        <v>140296</v>
      </c>
      <c r="E16" s="52">
        <v>141150</v>
      </c>
      <c r="F16" s="52">
        <v>3009</v>
      </c>
    </row>
    <row r="17" spans="1:6" s="46" customFormat="1" ht="12" x14ac:dyDescent="0.3">
      <c r="A17" s="577">
        <v>2020</v>
      </c>
      <c r="B17" s="760">
        <v>101329</v>
      </c>
      <c r="C17" s="760">
        <v>33517</v>
      </c>
      <c r="D17" s="760">
        <v>134846</v>
      </c>
      <c r="E17" s="760">
        <v>135744</v>
      </c>
      <c r="F17" s="760">
        <v>3006</v>
      </c>
    </row>
    <row r="18" spans="1:6" ht="12.6" thickBot="1" x14ac:dyDescent="0.35">
      <c r="A18" s="132">
        <v>2021</v>
      </c>
      <c r="B18" s="759">
        <v>105886</v>
      </c>
      <c r="C18" s="759">
        <v>34146</v>
      </c>
      <c r="D18" s="759">
        <v>140032</v>
      </c>
      <c r="E18" s="759">
        <v>141081</v>
      </c>
      <c r="F18" s="759">
        <v>3960</v>
      </c>
    </row>
    <row r="19" spans="1:6" ht="25.5" customHeight="1" x14ac:dyDescent="0.3">
      <c r="A19" s="970"/>
      <c r="B19" s="970"/>
      <c r="C19" s="970"/>
      <c r="D19" s="970"/>
      <c r="E19" s="970"/>
      <c r="F19" s="970"/>
    </row>
  </sheetData>
  <mergeCells count="8">
    <mergeCell ref="A1:F1"/>
    <mergeCell ref="A19:F19"/>
    <mergeCell ref="A3:F3"/>
    <mergeCell ref="A4:F4"/>
    <mergeCell ref="A5:F5"/>
    <mergeCell ref="B6:D6"/>
    <mergeCell ref="E6:E7"/>
    <mergeCell ref="F6:F7"/>
  </mergeCells>
  <hyperlinks>
    <hyperlink ref="G1" location="'Index'!A1" display="INDIC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2"/>
  <sheetViews>
    <sheetView showGridLines="0" zoomScaleNormal="100" workbookViewId="0">
      <selection sqref="A1:G1"/>
    </sheetView>
  </sheetViews>
  <sheetFormatPr defaultColWidth="9.44140625" defaultRowHeight="11.4" x14ac:dyDescent="0.3"/>
  <cols>
    <col min="1" max="1" width="9.44140625" style="39"/>
    <col min="2" max="2" width="21.44140625" style="39" customWidth="1"/>
    <col min="3" max="5" width="12.5546875" style="39" customWidth="1"/>
    <col min="6" max="6" width="12.5546875" style="46" customWidth="1"/>
    <col min="7" max="7" width="12.5546875" style="39" customWidth="1"/>
    <col min="8" max="9" width="11.44140625" style="39" bestFit="1" customWidth="1"/>
    <col min="10" max="16384" width="9.44140625" style="39"/>
  </cols>
  <sheetData>
    <row r="1" spans="1:13" s="32" customFormat="1" ht="12" x14ac:dyDescent="0.25">
      <c r="A1" s="952" t="s">
        <v>133</v>
      </c>
      <c r="B1" s="952"/>
      <c r="C1" s="952"/>
      <c r="D1" s="952"/>
      <c r="E1" s="952"/>
      <c r="F1" s="952"/>
      <c r="G1" s="952"/>
      <c r="H1" s="61" t="s">
        <v>50</v>
      </c>
      <c r="I1" s="65"/>
    </row>
    <row r="3" spans="1:13" ht="13.8" x14ac:dyDescent="0.3">
      <c r="A3" s="971" t="s">
        <v>134</v>
      </c>
      <c r="B3" s="971"/>
      <c r="C3" s="971"/>
      <c r="D3" s="971"/>
      <c r="E3" s="971"/>
      <c r="F3" s="971"/>
      <c r="G3" s="971"/>
      <c r="H3" s="107"/>
    </row>
    <row r="4" spans="1:13" ht="13.8" x14ac:dyDescent="0.3">
      <c r="A4" s="972" t="s">
        <v>135</v>
      </c>
      <c r="B4" s="972"/>
      <c r="C4" s="972"/>
      <c r="D4" s="972"/>
      <c r="E4" s="972"/>
      <c r="F4" s="972"/>
      <c r="G4" s="972"/>
      <c r="H4" s="107"/>
    </row>
    <row r="5" spans="1:13" ht="14.4" thickBot="1" x14ac:dyDescent="0.35">
      <c r="A5" s="977" t="s">
        <v>68</v>
      </c>
      <c r="B5" s="977"/>
      <c r="C5" s="977"/>
      <c r="D5" s="977"/>
      <c r="E5" s="977"/>
      <c r="F5" s="977"/>
      <c r="G5" s="977"/>
      <c r="H5" s="107"/>
    </row>
    <row r="6" spans="1:13" s="44" customFormat="1" ht="27" customHeight="1" x14ac:dyDescent="0.3">
      <c r="A6" s="275"/>
      <c r="B6" s="275"/>
      <c r="C6" s="276">
        <v>2017</v>
      </c>
      <c r="D6" s="276">
        <v>2018</v>
      </c>
      <c r="E6" s="276">
        <v>2019</v>
      </c>
      <c r="F6" s="276">
        <v>2020</v>
      </c>
      <c r="G6" s="276">
        <v>2021</v>
      </c>
      <c r="H6" s="371"/>
    </row>
    <row r="7" spans="1:13" ht="13.8" x14ac:dyDescent="0.3">
      <c r="A7" s="992" t="s">
        <v>136</v>
      </c>
      <c r="B7" s="993"/>
      <c r="C7" s="506">
        <v>130920.1</v>
      </c>
      <c r="D7" s="506">
        <v>135144.70000000001</v>
      </c>
      <c r="E7" s="506">
        <v>140296.5</v>
      </c>
      <c r="F7" s="506">
        <v>134845.70000000001</v>
      </c>
      <c r="G7" s="506">
        <v>140032.1</v>
      </c>
      <c r="H7" s="107"/>
    </row>
    <row r="8" spans="1:13" ht="13.8" x14ac:dyDescent="0.3">
      <c r="A8" s="135"/>
      <c r="B8" s="499" t="s">
        <v>137</v>
      </c>
      <c r="C8" s="507">
        <v>98610.6</v>
      </c>
      <c r="D8" s="507">
        <v>102048</v>
      </c>
      <c r="E8" s="507">
        <v>106011.7</v>
      </c>
      <c r="F8" s="507">
        <v>101328.6</v>
      </c>
      <c r="G8" s="507">
        <v>105886.5</v>
      </c>
      <c r="H8" s="107"/>
    </row>
    <row r="9" spans="1:13" ht="13.8" x14ac:dyDescent="0.3">
      <c r="A9" s="106"/>
      <c r="B9" s="500" t="s">
        <v>138</v>
      </c>
      <c r="C9" s="508">
        <v>32309.5</v>
      </c>
      <c r="D9" s="508">
        <v>33096.699999999997</v>
      </c>
      <c r="E9" s="508">
        <v>34284.800000000003</v>
      </c>
      <c r="F9" s="508">
        <v>33517.1</v>
      </c>
      <c r="G9" s="508">
        <v>34145.599999999999</v>
      </c>
      <c r="H9" s="107"/>
    </row>
    <row r="10" spans="1:13" ht="13.8" x14ac:dyDescent="0.3">
      <c r="A10" s="135"/>
      <c r="B10" s="501" t="s">
        <v>139</v>
      </c>
      <c r="C10" s="507">
        <v>13234</v>
      </c>
      <c r="D10" s="507">
        <v>13252</v>
      </c>
      <c r="E10" s="507">
        <v>13243.9</v>
      </c>
      <c r="F10" s="507">
        <v>12491.7</v>
      </c>
      <c r="G10" s="507">
        <v>11926.2</v>
      </c>
      <c r="H10" s="107"/>
    </row>
    <row r="11" spans="1:13" ht="13.8" x14ac:dyDescent="0.3">
      <c r="A11" s="989" t="s">
        <v>140</v>
      </c>
      <c r="B11" s="990"/>
      <c r="C11" s="508">
        <v>1736592.8</v>
      </c>
      <c r="D11" s="508">
        <v>1771391.2</v>
      </c>
      <c r="E11" s="508">
        <v>1796633.8</v>
      </c>
      <c r="F11" s="508">
        <v>1656960.7</v>
      </c>
      <c r="G11" s="508">
        <v>1775436.4</v>
      </c>
      <c r="H11" s="107"/>
    </row>
    <row r="12" spans="1:13" ht="13.8" x14ac:dyDescent="0.3">
      <c r="A12" s="987" t="s">
        <v>141</v>
      </c>
      <c r="B12" s="988"/>
      <c r="C12" s="507">
        <v>101.1</v>
      </c>
      <c r="D12" s="507">
        <v>102.2</v>
      </c>
      <c r="E12" s="507">
        <v>102.7</v>
      </c>
      <c r="F12" s="507">
        <v>102.5</v>
      </c>
      <c r="G12" s="507">
        <v>104.4</v>
      </c>
      <c r="H12" s="107"/>
    </row>
    <row r="13" spans="1:13" ht="13.8" x14ac:dyDescent="0.3">
      <c r="A13" s="984"/>
      <c r="B13" s="984"/>
      <c r="C13" s="981" t="s">
        <v>142</v>
      </c>
      <c r="D13" s="981"/>
      <c r="E13" s="981"/>
      <c r="F13" s="981"/>
      <c r="G13" s="981"/>
      <c r="H13" s="107"/>
      <c r="I13" s="46"/>
      <c r="J13" s="46"/>
      <c r="K13" s="46"/>
      <c r="L13" s="46"/>
      <c r="M13" s="46"/>
    </row>
    <row r="14" spans="1:13" ht="13.8" x14ac:dyDescent="0.3">
      <c r="A14" s="985" t="s">
        <v>143</v>
      </c>
      <c r="B14" s="986"/>
      <c r="C14" s="509">
        <v>-2.4</v>
      </c>
      <c r="D14" s="509">
        <v>3.2</v>
      </c>
      <c r="E14" s="509">
        <v>3.7</v>
      </c>
      <c r="F14" s="509">
        <v>-3.9</v>
      </c>
      <c r="G14" s="509">
        <v>3.8</v>
      </c>
      <c r="H14" s="107"/>
      <c r="M14" s="391"/>
    </row>
    <row r="15" spans="1:13" ht="13.8" x14ac:dyDescent="0.3">
      <c r="A15" s="106"/>
      <c r="B15" s="500" t="s">
        <v>137</v>
      </c>
      <c r="C15" s="510">
        <v>-3.6</v>
      </c>
      <c r="D15" s="510">
        <v>3.5</v>
      </c>
      <c r="E15" s="510">
        <v>3.9</v>
      </c>
      <c r="F15" s="510">
        <v>-4.4000000000000004</v>
      </c>
      <c r="G15" s="510">
        <v>4.5</v>
      </c>
      <c r="H15" s="107"/>
    </row>
    <row r="16" spans="1:13" ht="13.8" x14ac:dyDescent="0.3">
      <c r="A16" s="135"/>
      <c r="B16" s="499" t="s">
        <v>138</v>
      </c>
      <c r="C16" s="509">
        <v>1.1000000000000001</v>
      </c>
      <c r="D16" s="509">
        <v>2.4</v>
      </c>
      <c r="E16" s="509">
        <v>3.2</v>
      </c>
      <c r="F16" s="509">
        <v>-2.2000000000000002</v>
      </c>
      <c r="G16" s="509">
        <v>1.9</v>
      </c>
      <c r="H16" s="107"/>
    </row>
    <row r="17" spans="1:13" ht="13.8" x14ac:dyDescent="0.3">
      <c r="A17" s="106"/>
      <c r="B17" s="502" t="s">
        <v>139</v>
      </c>
      <c r="C17" s="510">
        <v>-2.2000000000000002</v>
      </c>
      <c r="D17" s="510">
        <v>0.1</v>
      </c>
      <c r="E17" s="510">
        <v>-0.8</v>
      </c>
      <c r="F17" s="510">
        <v>-5.7</v>
      </c>
      <c r="G17" s="510">
        <v>-4.5</v>
      </c>
      <c r="H17" s="107"/>
    </row>
    <row r="18" spans="1:13" ht="13.8" x14ac:dyDescent="0.3">
      <c r="A18" s="987" t="s">
        <v>140</v>
      </c>
      <c r="B18" s="988"/>
      <c r="C18" s="509">
        <v>2.4</v>
      </c>
      <c r="D18" s="509">
        <v>2</v>
      </c>
      <c r="E18" s="509">
        <v>1.4</v>
      </c>
      <c r="F18" s="509">
        <v>-7.8</v>
      </c>
      <c r="G18" s="509">
        <v>7.2</v>
      </c>
      <c r="H18" s="107"/>
    </row>
    <row r="19" spans="1:13" ht="13.8" x14ac:dyDescent="0.3">
      <c r="A19" s="989" t="s">
        <v>144</v>
      </c>
      <c r="B19" s="990"/>
      <c r="C19" s="510">
        <v>1.1000000000000001</v>
      </c>
      <c r="D19" s="510">
        <v>1.1000000000000001</v>
      </c>
      <c r="E19" s="510">
        <v>0.5</v>
      </c>
      <c r="F19" s="510">
        <v>-0.2</v>
      </c>
      <c r="G19" s="510">
        <v>1.9</v>
      </c>
      <c r="H19" s="107"/>
    </row>
    <row r="20" spans="1:13" ht="13.8" x14ac:dyDescent="0.3">
      <c r="A20" s="991"/>
      <c r="B20" s="991"/>
      <c r="C20" s="976" t="s">
        <v>145</v>
      </c>
      <c r="D20" s="976"/>
      <c r="E20" s="976"/>
      <c r="F20" s="976"/>
      <c r="G20" s="976"/>
      <c r="H20" s="107"/>
      <c r="I20" s="46"/>
      <c r="J20" s="46"/>
      <c r="K20" s="46"/>
      <c r="L20" s="46"/>
      <c r="M20" s="46"/>
    </row>
    <row r="21" spans="1:13" ht="13.8" x14ac:dyDescent="0.3">
      <c r="A21" s="982" t="s">
        <v>143</v>
      </c>
      <c r="B21" s="983"/>
      <c r="C21" s="511">
        <v>7.5</v>
      </c>
      <c r="D21" s="511">
        <v>7.6</v>
      </c>
      <c r="E21" s="511">
        <v>7.8</v>
      </c>
      <c r="F21" s="511">
        <v>8.1</v>
      </c>
      <c r="G21" s="511">
        <v>7.9</v>
      </c>
      <c r="H21" s="107"/>
    </row>
    <row r="22" spans="1:13" ht="13.8" x14ac:dyDescent="0.3">
      <c r="A22" s="137"/>
      <c r="B22" s="503" t="s">
        <v>137</v>
      </c>
      <c r="C22" s="512">
        <v>5.7</v>
      </c>
      <c r="D22" s="512">
        <v>5.8</v>
      </c>
      <c r="E22" s="512">
        <v>5.9</v>
      </c>
      <c r="F22" s="512">
        <v>6.1</v>
      </c>
      <c r="G22" s="512">
        <v>6</v>
      </c>
      <c r="H22" s="107"/>
    </row>
    <row r="23" spans="1:13" ht="13.8" x14ac:dyDescent="0.3">
      <c r="A23" s="138"/>
      <c r="B23" s="504" t="s">
        <v>138</v>
      </c>
      <c r="C23" s="511">
        <v>1.9</v>
      </c>
      <c r="D23" s="511">
        <v>1.9</v>
      </c>
      <c r="E23" s="511">
        <v>1.9</v>
      </c>
      <c r="F23" s="511">
        <v>2</v>
      </c>
      <c r="G23" s="511">
        <v>1.9</v>
      </c>
      <c r="H23" s="107"/>
    </row>
    <row r="24" spans="1:13" ht="13.8" x14ac:dyDescent="0.3">
      <c r="A24" s="137"/>
      <c r="B24" s="505" t="s">
        <v>139</v>
      </c>
      <c r="C24" s="512">
        <v>0.8</v>
      </c>
      <c r="D24" s="512">
        <v>0.7</v>
      </c>
      <c r="E24" s="512">
        <v>0.7</v>
      </c>
      <c r="F24" s="512">
        <v>0.8</v>
      </c>
      <c r="G24" s="512">
        <v>0.7</v>
      </c>
      <c r="H24" s="107"/>
    </row>
    <row r="25" spans="1:13" ht="13.8" x14ac:dyDescent="0.3">
      <c r="A25" s="984"/>
      <c r="B25" s="984"/>
      <c r="C25" s="981" t="s">
        <v>146</v>
      </c>
      <c r="D25" s="981"/>
      <c r="E25" s="981"/>
      <c r="F25" s="981"/>
      <c r="G25" s="981"/>
      <c r="H25" s="107"/>
      <c r="I25" s="46"/>
      <c r="J25" s="46"/>
      <c r="K25" s="46"/>
      <c r="L25" s="46"/>
      <c r="M25" s="46"/>
    </row>
    <row r="26" spans="1:13" ht="13.8" x14ac:dyDescent="0.3">
      <c r="A26" s="982" t="s">
        <v>143</v>
      </c>
      <c r="B26" s="983"/>
      <c r="C26" s="513">
        <v>-3.5</v>
      </c>
      <c r="D26" s="513">
        <v>2.1</v>
      </c>
      <c r="E26" s="513">
        <v>3.2</v>
      </c>
      <c r="F26" s="513">
        <v>-3.7</v>
      </c>
      <c r="G26" s="513">
        <v>2</v>
      </c>
      <c r="H26" s="107"/>
    </row>
    <row r="27" spans="1:13" ht="13.8" x14ac:dyDescent="0.3">
      <c r="A27" s="106"/>
      <c r="B27" s="500" t="s">
        <v>137</v>
      </c>
      <c r="C27" s="510">
        <v>-4.5999999999999996</v>
      </c>
      <c r="D27" s="510">
        <v>2.4</v>
      </c>
      <c r="E27" s="510">
        <v>3.4</v>
      </c>
      <c r="F27" s="510">
        <v>-4.3</v>
      </c>
      <c r="G27" s="510">
        <v>2.6</v>
      </c>
      <c r="H27" s="107"/>
    </row>
    <row r="28" spans="1:13" ht="13.8" x14ac:dyDescent="0.3">
      <c r="A28" s="139"/>
      <c r="B28" s="504" t="s">
        <v>138</v>
      </c>
      <c r="C28" s="511">
        <v>0</v>
      </c>
      <c r="D28" s="511">
        <v>1.3</v>
      </c>
      <c r="E28" s="511">
        <v>2.7</v>
      </c>
      <c r="F28" s="511">
        <v>-2.1</v>
      </c>
      <c r="G28" s="511">
        <v>0</v>
      </c>
      <c r="H28" s="107"/>
    </row>
    <row r="29" spans="1:13" ht="13.8" x14ac:dyDescent="0.3">
      <c r="A29" s="106"/>
      <c r="B29" s="502" t="s">
        <v>139</v>
      </c>
      <c r="C29" s="510">
        <v>-3.2</v>
      </c>
      <c r="D29" s="510">
        <v>-1</v>
      </c>
      <c r="E29" s="510">
        <v>-1.3</v>
      </c>
      <c r="F29" s="510">
        <v>-5.5</v>
      </c>
      <c r="G29" s="510">
        <v>-6.3</v>
      </c>
      <c r="H29" s="107"/>
    </row>
    <row r="30" spans="1:13" ht="14.4" thickBot="1" x14ac:dyDescent="0.35">
      <c r="A30" s="980" t="s">
        <v>147</v>
      </c>
      <c r="B30" s="980"/>
      <c r="C30" s="259">
        <v>1.3</v>
      </c>
      <c r="D30" s="259">
        <v>0.9</v>
      </c>
      <c r="E30" s="259">
        <v>0.9</v>
      </c>
      <c r="F30" s="259">
        <v>-7.6</v>
      </c>
      <c r="G30" s="259">
        <v>5.2</v>
      </c>
      <c r="H30" s="107"/>
    </row>
    <row r="31" spans="1:13" ht="13.8" x14ac:dyDescent="0.3">
      <c r="A31" s="106"/>
      <c r="B31" s="106"/>
      <c r="C31" s="106"/>
      <c r="D31" s="106"/>
      <c r="E31" s="106"/>
      <c r="F31" s="121"/>
      <c r="G31" s="106"/>
      <c r="H31" s="107"/>
    </row>
    <row r="32" spans="1:13" ht="34.5" customHeight="1" x14ac:dyDescent="0.3">
      <c r="A32" s="978" t="s">
        <v>148</v>
      </c>
      <c r="B32" s="979"/>
      <c r="C32" s="979"/>
      <c r="D32" s="979"/>
      <c r="E32" s="979"/>
      <c r="F32" s="979"/>
      <c r="G32" s="979"/>
      <c r="H32" s="107"/>
    </row>
  </sheetData>
  <mergeCells count="20">
    <mergeCell ref="A1:G1"/>
    <mergeCell ref="A21:B21"/>
    <mergeCell ref="A25:B25"/>
    <mergeCell ref="A26:B26"/>
    <mergeCell ref="A14:B14"/>
    <mergeCell ref="A18:B18"/>
    <mergeCell ref="A19:B19"/>
    <mergeCell ref="A20:B20"/>
    <mergeCell ref="A7:B7"/>
    <mergeCell ref="A11:B11"/>
    <mergeCell ref="A12:B12"/>
    <mergeCell ref="A13:B13"/>
    <mergeCell ref="C13:G13"/>
    <mergeCell ref="C20:G20"/>
    <mergeCell ref="A3:G3"/>
    <mergeCell ref="A4:G4"/>
    <mergeCell ref="A5:G5"/>
    <mergeCell ref="A32:G32"/>
    <mergeCell ref="A30:B30"/>
    <mergeCell ref="C25:G25"/>
  </mergeCells>
  <hyperlinks>
    <hyperlink ref="H1" location="'Index'!A1" display="INDICE"/>
  </hyperlinks>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3"/>
  <sheetViews>
    <sheetView showGridLines="0" topLeftCell="A10" zoomScale="83" zoomScaleNormal="83" workbookViewId="0">
      <selection sqref="A1:M1"/>
    </sheetView>
  </sheetViews>
  <sheetFormatPr defaultColWidth="9.44140625" defaultRowHeight="11.4" x14ac:dyDescent="0.3"/>
  <cols>
    <col min="1" max="1" width="35.5546875" style="46" customWidth="1"/>
    <col min="2" max="4" width="9.44140625" style="46"/>
    <col min="5" max="5" width="9.44140625" style="46" customWidth="1"/>
    <col min="6" max="8" width="9.44140625" style="46"/>
    <col min="9" max="9" width="9.44140625" style="46" customWidth="1"/>
    <col min="10" max="12" width="9.44140625" style="46"/>
    <col min="13" max="13" width="9.44140625" style="46" customWidth="1"/>
    <col min="14" max="16384" width="9.44140625" style="46"/>
  </cols>
  <sheetData>
    <row r="1" spans="1:14" s="32" customFormat="1" ht="12" x14ac:dyDescent="0.25">
      <c r="A1" s="952" t="s">
        <v>149</v>
      </c>
      <c r="B1" s="952"/>
      <c r="C1" s="952"/>
      <c r="D1" s="952"/>
      <c r="E1" s="952"/>
      <c r="F1" s="952"/>
      <c r="G1" s="952"/>
      <c r="H1" s="952"/>
      <c r="I1" s="952"/>
      <c r="J1" s="952"/>
      <c r="K1" s="952"/>
      <c r="L1" s="952"/>
      <c r="M1" s="952"/>
      <c r="N1" s="68" t="s">
        <v>50</v>
      </c>
    </row>
    <row r="3" spans="1:14" ht="11.85" customHeight="1" x14ac:dyDescent="0.3">
      <c r="A3" s="961" t="s">
        <v>150</v>
      </c>
      <c r="B3" s="961"/>
      <c r="C3" s="961"/>
      <c r="D3" s="961"/>
      <c r="E3" s="961"/>
      <c r="F3" s="961"/>
      <c r="G3" s="961"/>
      <c r="H3" s="961"/>
      <c r="I3" s="961"/>
      <c r="J3" s="961"/>
      <c r="K3" s="961"/>
      <c r="L3" s="961"/>
      <c r="M3" s="961"/>
      <c r="N3" s="372"/>
    </row>
    <row r="4" spans="1:14" x14ac:dyDescent="0.3">
      <c r="A4" s="972" t="s">
        <v>126</v>
      </c>
      <c r="B4" s="972"/>
      <c r="C4" s="972"/>
      <c r="D4" s="972"/>
      <c r="E4" s="972"/>
      <c r="F4" s="972"/>
      <c r="G4" s="972"/>
      <c r="H4" s="972"/>
      <c r="I4" s="972"/>
      <c r="J4" s="972"/>
      <c r="K4" s="972"/>
      <c r="L4" s="972"/>
      <c r="M4" s="972"/>
      <c r="N4" s="649"/>
    </row>
    <row r="5" spans="1:14" ht="12" thickBot="1" x14ac:dyDescent="0.35">
      <c r="A5" s="962" t="s">
        <v>68</v>
      </c>
      <c r="B5" s="962"/>
      <c r="C5" s="962"/>
      <c r="D5" s="962"/>
      <c r="E5" s="962"/>
      <c r="F5" s="962"/>
      <c r="G5" s="962"/>
      <c r="H5" s="962"/>
      <c r="I5" s="962"/>
      <c r="J5" s="962"/>
      <c r="K5" s="962"/>
      <c r="L5" s="962"/>
      <c r="M5" s="962"/>
      <c r="N5" s="75"/>
    </row>
    <row r="6" spans="1:14" ht="12.6" thickBot="1" x14ac:dyDescent="0.35">
      <c r="A6" s="994"/>
      <c r="B6" s="996" t="s">
        <v>151</v>
      </c>
      <c r="C6" s="997"/>
      <c r="D6" s="997"/>
      <c r="E6" s="997"/>
      <c r="F6" s="997" t="s">
        <v>152</v>
      </c>
      <c r="G6" s="997"/>
      <c r="H6" s="997"/>
      <c r="I6" s="997"/>
      <c r="J6" s="997" t="s">
        <v>61</v>
      </c>
      <c r="K6" s="997"/>
      <c r="L6" s="997"/>
      <c r="M6" s="997"/>
      <c r="N6" s="193"/>
    </row>
    <row r="7" spans="1:14" ht="12.6" thickBot="1" x14ac:dyDescent="0.35">
      <c r="A7" s="994"/>
      <c r="B7" s="997">
        <v>2020</v>
      </c>
      <c r="C7" s="997"/>
      <c r="D7" s="997">
        <v>2021</v>
      </c>
      <c r="E7" s="997"/>
      <c r="F7" s="997">
        <v>2020</v>
      </c>
      <c r="G7" s="998"/>
      <c r="H7" s="997">
        <v>2021</v>
      </c>
      <c r="I7" s="997"/>
      <c r="J7" s="996">
        <v>2020</v>
      </c>
      <c r="K7" s="998"/>
      <c r="L7" s="996">
        <v>2021</v>
      </c>
      <c r="M7" s="998"/>
      <c r="N7" s="193"/>
    </row>
    <row r="8" spans="1:14" ht="12.6" thickBot="1" x14ac:dyDescent="0.35">
      <c r="A8" s="995"/>
      <c r="B8" s="742" t="s">
        <v>153</v>
      </c>
      <c r="C8" s="742" t="s">
        <v>154</v>
      </c>
      <c r="D8" s="191" t="s">
        <v>153</v>
      </c>
      <c r="E8" s="191" t="s">
        <v>154</v>
      </c>
      <c r="F8" s="742" t="s">
        <v>153</v>
      </c>
      <c r="G8" s="742" t="s">
        <v>154</v>
      </c>
      <c r="H8" s="742" t="s">
        <v>153</v>
      </c>
      <c r="I8" s="742" t="s">
        <v>154</v>
      </c>
      <c r="J8" s="742" t="s">
        <v>153</v>
      </c>
      <c r="K8" s="741" t="s">
        <v>154</v>
      </c>
      <c r="L8" s="191" t="s">
        <v>153</v>
      </c>
      <c r="M8" s="190" t="s">
        <v>154</v>
      </c>
      <c r="N8" s="193"/>
    </row>
    <row r="9" spans="1:14" ht="12.6" thickBot="1" x14ac:dyDescent="0.35">
      <c r="A9" s="826" t="s">
        <v>155</v>
      </c>
      <c r="B9" s="801">
        <f>B10+B11+B12+B13+B14</f>
        <v>36262</v>
      </c>
      <c r="C9" s="829">
        <f t="shared" ref="C9:C14" si="0">(B9/$B$21)*100</f>
        <v>35.786398760473311</v>
      </c>
      <c r="D9" s="801">
        <f>D10+D11+D12+D13+D14</f>
        <v>37817</v>
      </c>
      <c r="E9" s="829">
        <f t="shared" ref="E9:E14" si="1">(D9/$D$21)*100</f>
        <v>35.714825378236966</v>
      </c>
      <c r="F9" s="801">
        <f>F10+F11+F12+F13+F14</f>
        <v>10510</v>
      </c>
      <c r="G9" s="830">
        <f>G10+G11+G12+G13+G14</f>
        <v>31.400000000000002</v>
      </c>
      <c r="H9" s="801">
        <f>H10+H11+H12+H13+H14</f>
        <v>10334.043</v>
      </c>
      <c r="I9" s="829">
        <f t="shared" ref="I9:I20" si="2">H9*100/$H$21</f>
        <v>30.264285714285712</v>
      </c>
      <c r="J9" s="801">
        <f>J10+J11+J12+J13+J14</f>
        <v>46771</v>
      </c>
      <c r="K9" s="830">
        <f>K10+K11+K12+K13+K14</f>
        <v>34.599999999999994</v>
      </c>
      <c r="L9" s="801">
        <f>L10+L11+L12+L13+L14</f>
        <v>48150</v>
      </c>
      <c r="M9" s="831">
        <f t="shared" ref="M9:M14" si="3">(L9/$L$21)*100</f>
        <v>34.384997714808044</v>
      </c>
      <c r="N9" s="660"/>
    </row>
    <row r="10" spans="1:14" ht="22.8" x14ac:dyDescent="0.3">
      <c r="A10" s="62" t="s">
        <v>156</v>
      </c>
      <c r="B10" s="659">
        <v>19881</v>
      </c>
      <c r="C10" s="662">
        <f t="shared" si="0"/>
        <v>19.620246918453748</v>
      </c>
      <c r="D10" s="183">
        <v>13356</v>
      </c>
      <c r="E10" s="662">
        <f t="shared" si="1"/>
        <v>12.61356553274276</v>
      </c>
      <c r="F10" s="659">
        <v>8759</v>
      </c>
      <c r="G10" s="662">
        <v>26.1</v>
      </c>
      <c r="H10" s="659">
        <v>8904</v>
      </c>
      <c r="I10" s="662">
        <f t="shared" si="2"/>
        <v>26.076260762607625</v>
      </c>
      <c r="J10" s="761">
        <v>28640</v>
      </c>
      <c r="K10" s="762">
        <v>21.2</v>
      </c>
      <c r="L10" s="183">
        <v>22259</v>
      </c>
      <c r="M10" s="664">
        <f t="shared" si="3"/>
        <v>15.895652422303474</v>
      </c>
      <c r="N10" s="193"/>
    </row>
    <row r="11" spans="1:14" ht="22.8" x14ac:dyDescent="0.3">
      <c r="A11" s="92" t="s">
        <v>157</v>
      </c>
      <c r="B11" s="129">
        <v>12630</v>
      </c>
      <c r="C11" s="663">
        <f t="shared" si="0"/>
        <v>12.464348804389662</v>
      </c>
      <c r="D11" s="129">
        <v>18688</v>
      </c>
      <c r="E11" s="663">
        <f t="shared" si="1"/>
        <v>17.649169861926978</v>
      </c>
      <c r="F11" s="635">
        <v>600</v>
      </c>
      <c r="G11" s="663">
        <v>1.8</v>
      </c>
      <c r="H11" s="129">
        <v>412</v>
      </c>
      <c r="I11" s="663">
        <f t="shared" si="2"/>
        <v>1.2065834944063727</v>
      </c>
      <c r="J11" s="763">
        <v>13230</v>
      </c>
      <c r="K11" s="663">
        <v>9.8000000000000007</v>
      </c>
      <c r="L11" s="129">
        <v>19100</v>
      </c>
      <c r="M11" s="665">
        <f t="shared" si="3"/>
        <v>13.639739488117003</v>
      </c>
      <c r="N11" s="193"/>
    </row>
    <row r="12" spans="1:14" ht="22.8" x14ac:dyDescent="0.3">
      <c r="A12" s="62" t="s">
        <v>158</v>
      </c>
      <c r="B12" s="659">
        <v>2942</v>
      </c>
      <c r="C12" s="662">
        <f t="shared" si="0"/>
        <v>2.9034136328198246</v>
      </c>
      <c r="D12" s="183">
        <v>2894</v>
      </c>
      <c r="E12" s="662">
        <f t="shared" si="1"/>
        <v>2.7331280811438718</v>
      </c>
      <c r="F12" s="127">
        <v>285</v>
      </c>
      <c r="G12" s="662">
        <v>0.9</v>
      </c>
      <c r="H12" s="659">
        <v>397</v>
      </c>
      <c r="I12" s="662">
        <f t="shared" si="2"/>
        <v>1.162654483687694</v>
      </c>
      <c r="J12" s="764">
        <v>3226</v>
      </c>
      <c r="K12" s="662">
        <v>2.4</v>
      </c>
      <c r="L12" s="183">
        <v>3291</v>
      </c>
      <c r="M12" s="664">
        <f t="shared" si="3"/>
        <v>2.3501771023765996</v>
      </c>
      <c r="N12" s="193"/>
    </row>
    <row r="13" spans="1:14" ht="22.8" x14ac:dyDescent="0.3">
      <c r="A13" s="92" t="s">
        <v>159</v>
      </c>
      <c r="B13" s="635">
        <v>809</v>
      </c>
      <c r="C13" s="663">
        <f t="shared" si="0"/>
        <v>0.79838940481007403</v>
      </c>
      <c r="D13" s="129">
        <v>2879</v>
      </c>
      <c r="E13" s="663">
        <f t="shared" si="1"/>
        <v>2.7189619024233611</v>
      </c>
      <c r="F13" s="635">
        <v>278</v>
      </c>
      <c r="G13" s="663">
        <v>0.8</v>
      </c>
      <c r="H13" s="129">
        <v>4.2999999999999997E-2</v>
      </c>
      <c r="I13" s="663">
        <f t="shared" si="2"/>
        <v>1.2592983072687869E-4</v>
      </c>
      <c r="J13" s="763">
        <v>1087</v>
      </c>
      <c r="K13" s="663">
        <v>0.8</v>
      </c>
      <c r="L13" s="129">
        <v>2879</v>
      </c>
      <c r="M13" s="665">
        <f t="shared" si="3"/>
        <v>2.0559586380255941</v>
      </c>
      <c r="N13" s="193"/>
    </row>
    <row r="14" spans="1:14" ht="12.6" thickBot="1" x14ac:dyDescent="0.35">
      <c r="A14" s="820" t="s">
        <v>160</v>
      </c>
      <c r="B14" s="821">
        <v>0</v>
      </c>
      <c r="C14" s="822">
        <f t="shared" si="0"/>
        <v>0</v>
      </c>
      <c r="D14" s="821">
        <v>0</v>
      </c>
      <c r="E14" s="822">
        <f t="shared" si="1"/>
        <v>0</v>
      </c>
      <c r="F14" s="821">
        <v>588</v>
      </c>
      <c r="G14" s="823">
        <v>1.8</v>
      </c>
      <c r="H14" s="821">
        <v>621</v>
      </c>
      <c r="I14" s="823">
        <f t="shared" si="2"/>
        <v>1.8186610437532946</v>
      </c>
      <c r="J14" s="824">
        <v>588</v>
      </c>
      <c r="K14" s="823">
        <v>0.4</v>
      </c>
      <c r="L14" s="821">
        <v>621</v>
      </c>
      <c r="M14" s="825">
        <f t="shared" si="3"/>
        <v>0.44347006398537481</v>
      </c>
      <c r="N14" s="193"/>
    </row>
    <row r="15" spans="1:14" ht="12" x14ac:dyDescent="0.3">
      <c r="A15" s="826" t="s">
        <v>161</v>
      </c>
      <c r="B15" s="801">
        <f>B16+B17</f>
        <v>65067</v>
      </c>
      <c r="C15" s="829">
        <f>B15*100/$B$21</f>
        <v>64.213601239526696</v>
      </c>
      <c r="D15" s="801">
        <f>D16+D17</f>
        <v>68069</v>
      </c>
      <c r="E15" s="829">
        <f>D15*100/$D$21</f>
        <v>64.285174621763034</v>
      </c>
      <c r="F15" s="801">
        <f>F16+F17</f>
        <v>23008</v>
      </c>
      <c r="G15" s="829">
        <f>F15*100/$H$21</f>
        <v>67.381245241023834</v>
      </c>
      <c r="H15" s="801">
        <f>H16+H17</f>
        <v>23813</v>
      </c>
      <c r="I15" s="829">
        <f t="shared" si="2"/>
        <v>69.738768816259594</v>
      </c>
      <c r="J15" s="801">
        <f>J16+J17</f>
        <v>88074</v>
      </c>
      <c r="K15" s="829">
        <f>K16+K17</f>
        <v>65.332416738970835</v>
      </c>
      <c r="L15" s="801">
        <v>91882</v>
      </c>
      <c r="M15" s="831">
        <f t="shared" ref="M15:M21" si="4">L15*100/$L$21</f>
        <v>65.615002285191963</v>
      </c>
      <c r="N15" s="660"/>
    </row>
    <row r="16" spans="1:14" ht="22.8" x14ac:dyDescent="0.3">
      <c r="A16" s="62" t="s">
        <v>162</v>
      </c>
      <c r="B16" s="659">
        <v>16786</v>
      </c>
      <c r="C16" s="662">
        <f>B16*100/$B$21</f>
        <v>16.565839986578375</v>
      </c>
      <c r="D16" s="659">
        <v>17789</v>
      </c>
      <c r="E16" s="662">
        <f>D16*100/$D$21</f>
        <v>16.800143550611036</v>
      </c>
      <c r="F16" s="659">
        <v>990</v>
      </c>
      <c r="G16" s="662">
        <v>3</v>
      </c>
      <c r="H16" s="659">
        <v>1117</v>
      </c>
      <c r="I16" s="662">
        <f t="shared" si="2"/>
        <v>3.2712469981842673</v>
      </c>
      <c r="J16" s="764">
        <v>17775</v>
      </c>
      <c r="K16" s="662">
        <v>13.2</v>
      </c>
      <c r="L16" s="659">
        <v>18906</v>
      </c>
      <c r="M16" s="664">
        <f t="shared" si="4"/>
        <v>13.501199725776965</v>
      </c>
      <c r="N16" s="193"/>
    </row>
    <row r="17" spans="1:14" ht="22.8" x14ac:dyDescent="0.3">
      <c r="A17" s="832" t="s">
        <v>163</v>
      </c>
      <c r="B17" s="800">
        <v>48281</v>
      </c>
      <c r="C17" s="827">
        <f>B17*100/$B$21</f>
        <v>47.647761252948314</v>
      </c>
      <c r="D17" s="800">
        <f>D18+D19+D20</f>
        <v>50280</v>
      </c>
      <c r="E17" s="827">
        <f>D17*100/$D$21</f>
        <v>47.485031071151994</v>
      </c>
      <c r="F17" s="800">
        <v>22018</v>
      </c>
      <c r="G17" s="827">
        <v>65.7</v>
      </c>
      <c r="H17" s="800">
        <f>H18+H19+H20</f>
        <v>22696</v>
      </c>
      <c r="I17" s="663">
        <f t="shared" si="2"/>
        <v>66.467521818075326</v>
      </c>
      <c r="J17" s="833">
        <v>70299</v>
      </c>
      <c r="K17" s="827">
        <v>52.132416738970832</v>
      </c>
      <c r="L17" s="800">
        <v>72976</v>
      </c>
      <c r="M17" s="828">
        <f t="shared" si="4"/>
        <v>52.113802559414992</v>
      </c>
      <c r="N17" s="193"/>
    </row>
    <row r="18" spans="1:14" ht="22.8" x14ac:dyDescent="0.3">
      <c r="A18" s="233" t="s">
        <v>164</v>
      </c>
      <c r="B18" s="176">
        <v>30</v>
      </c>
      <c r="C18" s="639">
        <f>B18*100/$B$21</f>
        <v>2.9606529226578769E-2</v>
      </c>
      <c r="D18" s="176">
        <v>32</v>
      </c>
      <c r="E18" s="639">
        <f>D18*100/$D$21</f>
        <v>3.0221181270422906E-2</v>
      </c>
      <c r="F18" s="176">
        <v>127</v>
      </c>
      <c r="G18" s="639">
        <v>0.4</v>
      </c>
      <c r="H18" s="176">
        <v>72</v>
      </c>
      <c r="I18" s="662">
        <f t="shared" si="2"/>
        <v>0.21085925144965736</v>
      </c>
      <c r="J18" s="765">
        <v>157</v>
      </c>
      <c r="K18" s="639">
        <v>0.1</v>
      </c>
      <c r="L18" s="176">
        <v>104</v>
      </c>
      <c r="M18" s="666">
        <f t="shared" si="4"/>
        <v>7.4268738574040219E-2</v>
      </c>
      <c r="N18" s="660"/>
    </row>
    <row r="19" spans="1:14" ht="22.8" x14ac:dyDescent="0.3">
      <c r="A19" s="834" t="s">
        <v>165</v>
      </c>
      <c r="B19" s="835">
        <v>30322</v>
      </c>
      <c r="C19" s="836">
        <f>B19*100/$B$21</f>
        <v>29.924305973610714</v>
      </c>
      <c r="D19" s="835">
        <v>29349</v>
      </c>
      <c r="E19" s="836">
        <f>D19*100/$D$21</f>
        <v>27.71754528455131</v>
      </c>
      <c r="F19" s="835">
        <v>20552</v>
      </c>
      <c r="G19" s="836">
        <v>61.3</v>
      </c>
      <c r="H19" s="835">
        <v>21042</v>
      </c>
      <c r="I19" s="663">
        <f t="shared" si="2"/>
        <v>61.623616236162363</v>
      </c>
      <c r="J19" s="837">
        <v>50874</v>
      </c>
      <c r="K19" s="836">
        <v>37.700000000000003</v>
      </c>
      <c r="L19" s="835">
        <v>50391</v>
      </c>
      <c r="M19" s="828">
        <f t="shared" si="4"/>
        <v>35.985346206581355</v>
      </c>
      <c r="N19" s="193"/>
    </row>
    <row r="20" spans="1:14" ht="23.4" thickBot="1" x14ac:dyDescent="0.35">
      <c r="A20" s="839" t="s">
        <v>166</v>
      </c>
      <c r="B20" s="838">
        <v>17929</v>
      </c>
      <c r="C20" s="823">
        <f>B20*100/B$21</f>
        <v>17.693848750111023</v>
      </c>
      <c r="D20" s="840">
        <v>20899</v>
      </c>
      <c r="E20" s="823">
        <f>D20*100/D$21</f>
        <v>19.73726460533026</v>
      </c>
      <c r="F20" s="838">
        <v>1339</v>
      </c>
      <c r="G20" s="823">
        <v>4</v>
      </c>
      <c r="H20" s="838">
        <v>1582</v>
      </c>
      <c r="I20" s="823">
        <f t="shared" si="2"/>
        <v>4.6330463304633049</v>
      </c>
      <c r="J20" s="824">
        <v>19268</v>
      </c>
      <c r="K20" s="823">
        <v>14.3</v>
      </c>
      <c r="L20" s="821">
        <v>22481</v>
      </c>
      <c r="M20" s="825">
        <f t="shared" si="4"/>
        <v>16.054187614259597</v>
      </c>
      <c r="N20" s="193"/>
    </row>
    <row r="21" spans="1:14" ht="12.6" thickBot="1" x14ac:dyDescent="0.35">
      <c r="A21" s="63" t="s">
        <v>167</v>
      </c>
      <c r="B21" s="53">
        <v>101329</v>
      </c>
      <c r="C21" s="640">
        <v>100</v>
      </c>
      <c r="D21" s="53">
        <f>D15+D9</f>
        <v>105886</v>
      </c>
      <c r="E21" s="640">
        <f>D21*100/$D$21</f>
        <v>100</v>
      </c>
      <c r="F21" s="53">
        <v>33517</v>
      </c>
      <c r="G21" s="640">
        <v>100.00000000000001</v>
      </c>
      <c r="H21" s="53">
        <v>34146</v>
      </c>
      <c r="I21" s="640">
        <v>100</v>
      </c>
      <c r="J21" s="766">
        <v>134846</v>
      </c>
      <c r="K21" s="640">
        <v>100</v>
      </c>
      <c r="L21" s="53">
        <f>L15+L9</f>
        <v>140032</v>
      </c>
      <c r="M21" s="767">
        <f t="shared" si="4"/>
        <v>100</v>
      </c>
      <c r="N21" s="193"/>
    </row>
    <row r="23" spans="1:14" ht="14.4" x14ac:dyDescent="0.3">
      <c r="B23"/>
    </row>
  </sheetData>
  <mergeCells count="14">
    <mergeCell ref="A1:M1"/>
    <mergeCell ref="A6:A8"/>
    <mergeCell ref="B6:E6"/>
    <mergeCell ref="F6:I6"/>
    <mergeCell ref="J6:M6"/>
    <mergeCell ref="B7:C7"/>
    <mergeCell ref="D7:E7"/>
    <mergeCell ref="F7:G7"/>
    <mergeCell ref="H7:I7"/>
    <mergeCell ref="J7:K7"/>
    <mergeCell ref="L7:M7"/>
    <mergeCell ref="A5:M5"/>
    <mergeCell ref="A3:M3"/>
    <mergeCell ref="A4:M4"/>
  </mergeCells>
  <hyperlinks>
    <hyperlink ref="N1" location="'Index'!A1" display="INDICE"/>
  </hyperlinks>
  <pageMargins left="0.7" right="0.7" top="0.75" bottom="0.75" header="0.3" footer="0.3"/>
  <pageSetup paperSize="9" scale="89" orientation="landscape" horizontalDpi="360" verticalDpi="360" r:id="rId1"/>
  <ignoredErrors>
    <ignoredError sqref="I9 H15:I15 G15 E15 E20 E9 C9 C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7C964FB16D83444BEC9932EED4E0B3E" ma:contentTypeVersion="3" ma:contentTypeDescription="Creare un nuovo documento." ma:contentTypeScope="" ma:versionID="cf9d8e05f9c35c856db51127cc6811fe">
  <xsd:schema xmlns:xsd="http://www.w3.org/2001/XMLSchema" xmlns:xs="http://www.w3.org/2001/XMLSchema" xmlns:p="http://schemas.microsoft.com/office/2006/metadata/properties" xmlns:ns2="21e66121-df8e-4474-beea-ddd1bf3f7766" targetNamespace="http://schemas.microsoft.com/office/2006/metadata/properties" ma:root="true" ma:fieldsID="63c456211e5e8bd344969b565c476a91" ns2:_="">
    <xsd:import namespace="21e66121-df8e-4474-beea-ddd1bf3f776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e66121-df8e-4474-beea-ddd1bf3f776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7"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A959A2-D34A-4BBA-B334-863785250F06}">
  <ds:schemaRefs>
    <ds:schemaRef ds:uri="21e66121-df8e-4474-beea-ddd1bf3f776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5026B87-EF09-4EA0-BEEF-5B7053ABEEA0}">
  <ds:schemaRefs>
    <ds:schemaRef ds:uri="http://schemas.microsoft.com/sharepoint/v3/contenttype/forms"/>
  </ds:schemaRefs>
</ds:datastoreItem>
</file>

<file path=customXml/itemProps3.xml><?xml version="1.0" encoding="utf-8"?>
<ds:datastoreItem xmlns:ds="http://schemas.openxmlformats.org/officeDocument/2006/customXml" ds:itemID="{40451701-E170-44CC-B3EA-526EDCA0B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e66121-df8e-4474-beea-ddd1bf3f7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49</vt:i4>
      </vt:variant>
      <vt:variant>
        <vt:lpstr>Intervalli denominati</vt:lpstr>
      </vt:variant>
      <vt:variant>
        <vt:i4>106</vt:i4>
      </vt:variant>
    </vt:vector>
  </HeadingPairs>
  <TitlesOfParts>
    <vt:vector size="155"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 </vt:lpstr>
      <vt:lpstr>Table 39 </vt:lpstr>
      <vt:lpstr>Table 40</vt:lpstr>
      <vt:lpstr>Table 41</vt:lpstr>
      <vt:lpstr>Table 42</vt:lpstr>
      <vt:lpstr>Table 43</vt:lpstr>
      <vt:lpstr>Table 44</vt:lpstr>
      <vt:lpstr>Table 45</vt:lpstr>
      <vt:lpstr>Table 46</vt:lpstr>
      <vt:lpstr>Table 47</vt:lpstr>
      <vt:lpstr>Table 48</vt:lpstr>
      <vt:lpstr>'Table 41'!_FiltroDatabase</vt:lpstr>
      <vt:lpstr>'Table 42'!_FiltroDatabase</vt:lpstr>
      <vt:lpstr>'Table 1'!_Toc10456004</vt:lpstr>
      <vt:lpstr>'Table 25'!_Toc42176917</vt:lpstr>
      <vt:lpstr>'Table 15'!_Toc42704705</vt:lpstr>
      <vt:lpstr>'Table 9'!_Toc42950131</vt:lpstr>
      <vt:lpstr>'Table 10'!_Toc42950133</vt:lpstr>
      <vt:lpstr>'Table 14'!_Toc42950141</vt:lpstr>
      <vt:lpstr>'Table 16'!_Toc42950145</vt:lpstr>
      <vt:lpstr>'Table 17'!_Toc42950147</vt:lpstr>
      <vt:lpstr>'Table 18'!_Toc42950149</vt:lpstr>
      <vt:lpstr>'Table 19'!_Toc42950151</vt:lpstr>
      <vt:lpstr>'Table 20'!_Toc42950153</vt:lpstr>
      <vt:lpstr>'Table 21'!_Toc42950155</vt:lpstr>
      <vt:lpstr>'Table 22'!_Toc42950157</vt:lpstr>
      <vt:lpstr>'Table 23'!_Toc42950159</vt:lpstr>
      <vt:lpstr>'Table 26'!_Toc42950166</vt:lpstr>
      <vt:lpstr>'Table 27'!_Toc42950168</vt:lpstr>
      <vt:lpstr>'Table 28'!_Toc42950170</vt:lpstr>
      <vt:lpstr>'Table 29'!_Toc42950172</vt:lpstr>
      <vt:lpstr>'Table 30'!_Toc42950174</vt:lpstr>
      <vt:lpstr>'Table 31'!_Toc42950176</vt:lpstr>
      <vt:lpstr>'Table 43'!_Toc42950190</vt:lpstr>
      <vt:lpstr>'Table 44'!_Toc42950192</vt:lpstr>
      <vt:lpstr>'Table 1'!_Toc517367828</vt:lpstr>
      <vt:lpstr>'Table 2'!_Toc517367830</vt:lpstr>
      <vt:lpstr>'Table 3'!_Toc517367832</vt:lpstr>
      <vt:lpstr>'Table 4'!_Toc517367834</vt:lpstr>
      <vt:lpstr>'Table 6'!_Toc517367838</vt:lpstr>
      <vt:lpstr>'Table 7'!_Toc517367840</vt:lpstr>
      <vt:lpstr>'Table 8'!_Toc517367842</vt:lpstr>
      <vt:lpstr>'Table 9'!_Toc517367844</vt:lpstr>
      <vt:lpstr>'Table 10'!_Toc517367846</vt:lpstr>
      <vt:lpstr>'Table 11'!_Toc517367848</vt:lpstr>
      <vt:lpstr>'Table 13'!_Toc517367852</vt:lpstr>
      <vt:lpstr>'Table 14'!_Toc517367854</vt:lpstr>
      <vt:lpstr>'Table 15'!_Toc517367856</vt:lpstr>
      <vt:lpstr>'Table 16'!_Toc517367858</vt:lpstr>
      <vt:lpstr>'Table 17'!_Toc517367860</vt:lpstr>
      <vt:lpstr>'Table 19'!_Toc517367862</vt:lpstr>
      <vt:lpstr>'Table 18'!_Toc517367864</vt:lpstr>
      <vt:lpstr>'Table 20'!_Toc517367866</vt:lpstr>
      <vt:lpstr>'Table 21'!_Toc517367868</vt:lpstr>
      <vt:lpstr>'Table 26'!_Toc517367872</vt:lpstr>
      <vt:lpstr>'Table 27'!_Toc517367872</vt:lpstr>
      <vt:lpstr>'Table 28'!_Toc517367874</vt:lpstr>
      <vt:lpstr>'Table 29'!_Toc517367876</vt:lpstr>
      <vt:lpstr>'Table 31'!_Toc517367880</vt:lpstr>
      <vt:lpstr>'Table 33'!_Toc517367884</vt:lpstr>
      <vt:lpstr>'Table 34'!_Toc517367886</vt:lpstr>
      <vt:lpstr>'Table 35'!_Toc517367888</vt:lpstr>
      <vt:lpstr>'Table 36'!_Toc517367890</vt:lpstr>
      <vt:lpstr>'Table 37'!_Toc517367892</vt:lpstr>
      <vt:lpstr>'Table 43'!_Toc517367910</vt:lpstr>
      <vt:lpstr>'Table 44'!_Toc517367912</vt:lpstr>
      <vt:lpstr>'Table 45'!_Toc517367914</vt:lpstr>
      <vt:lpstr>'Table 45'!_Toc517367915</vt:lpstr>
      <vt:lpstr>'Table 1'!Area_stampa</vt:lpstr>
      <vt:lpstr>'Table 10'!Area_stampa</vt:lpstr>
      <vt:lpstr>'Table 11'!Area_stampa</vt:lpstr>
      <vt:lpstr>'Table 12'!Area_stampa</vt:lpstr>
      <vt:lpstr>'Table 13'!Area_stampa</vt:lpstr>
      <vt:lpstr>'Table 14'!Area_stampa</vt:lpstr>
      <vt:lpstr>'Table 15'!Area_stampa</vt:lpstr>
      <vt:lpstr>'Table 16'!Area_stampa</vt:lpstr>
      <vt:lpstr>'Table 17'!Area_stampa</vt:lpstr>
      <vt:lpstr>'Table 19'!Area_stampa</vt:lpstr>
      <vt:lpstr>'Table 2'!Area_stampa</vt:lpstr>
      <vt:lpstr>'Table 20'!Area_stampa</vt:lpstr>
      <vt:lpstr>'Table 21'!Area_stampa</vt:lpstr>
      <vt:lpstr>'Table 22'!Area_stampa</vt:lpstr>
      <vt:lpstr>'Table 23'!Area_stampa</vt:lpstr>
      <vt:lpstr>'Table 24'!Area_stampa</vt:lpstr>
      <vt:lpstr>'Table 25'!Area_stampa</vt:lpstr>
      <vt:lpstr>'Table 26'!Area_stampa</vt:lpstr>
      <vt:lpstr>'Table 27'!Area_stampa</vt:lpstr>
      <vt:lpstr>'Table 28'!Area_stampa</vt:lpstr>
      <vt:lpstr>'Table 29'!Area_stampa</vt:lpstr>
      <vt:lpstr>'Table 3'!Area_stampa</vt:lpstr>
      <vt:lpstr>'Table 30'!Area_stampa</vt:lpstr>
      <vt:lpstr>'Table 31'!Area_stampa</vt:lpstr>
      <vt:lpstr>'Table 32'!Area_stampa</vt:lpstr>
      <vt:lpstr>'Table 33'!Area_stampa</vt:lpstr>
      <vt:lpstr>'Table 34'!Area_stampa</vt:lpstr>
      <vt:lpstr>'Table 35'!Area_stampa</vt:lpstr>
      <vt:lpstr>'Table 36'!Area_stampa</vt:lpstr>
      <vt:lpstr>'Table 37'!Area_stampa</vt:lpstr>
      <vt:lpstr>'Table 38 '!Area_stampa</vt:lpstr>
      <vt:lpstr>'Table 39 '!Area_stampa</vt:lpstr>
      <vt:lpstr>'Table 4'!Area_stampa</vt:lpstr>
      <vt:lpstr>'Table 40'!Area_stampa</vt:lpstr>
      <vt:lpstr>'Table 41'!Area_stampa</vt:lpstr>
      <vt:lpstr>'Table 42'!Area_stampa</vt:lpstr>
      <vt:lpstr>'Table 43'!Area_stampa</vt:lpstr>
      <vt:lpstr>'Table 44'!Area_stampa</vt:lpstr>
      <vt:lpstr>'Table 46'!Area_stampa</vt:lpstr>
      <vt:lpstr>'Table 47'!Area_stampa</vt:lpstr>
      <vt:lpstr>'Table 48'!Area_stampa</vt:lpstr>
      <vt:lpstr>'Table 5'!Area_stampa</vt:lpstr>
      <vt:lpstr>'Table 6'!Area_stampa</vt:lpstr>
      <vt:lpstr>'Table 7'!Area_stampa</vt:lpstr>
      <vt:lpstr>'Table 8'!Area_stampa</vt:lpstr>
      <vt:lpstr>'Table 9'!Area_stampa</vt:lpstr>
      <vt:lpstr>'Table 39 '!Titoli_stampa</vt:lpstr>
      <vt:lpstr>'Table 41'!Titoli_stampa</vt:lpstr>
      <vt:lpstr>'Table 42'!Titoli_stampa</vt:lpstr>
    </vt:vector>
  </TitlesOfParts>
  <Company>Banca d'Italia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Caterina Visani (IVASS)</dc:creator>
  <cp:lastModifiedBy>Caterina Visani (IVASS)</cp:lastModifiedBy>
  <cp:lastPrinted>2022-06-14T14:02:04Z</cp:lastPrinted>
  <dcterms:created xsi:type="dcterms:W3CDTF">2018-06-26T07:02:14Z</dcterms:created>
  <dcterms:modified xsi:type="dcterms:W3CDTF">2022-11-09T10:48:27Z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0x01010087C964FB16D83444BEC9932EED4E0B3E</vt:lpwstr>
  </property>
</Properties>
</file>